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E34EF14-4023-47F6-9D4F-04737AE4E7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O94" i="1" l="1"/>
  <c r="AO83" i="1"/>
  <c r="BE83" i="1" s="1"/>
  <c r="AC59" i="1"/>
  <c r="AS59" i="1" s="1"/>
  <c r="AS22" i="1"/>
  <c r="BE109" i="1"/>
  <c r="BE110" i="1"/>
  <c r="BE98" i="1"/>
  <c r="BE99" i="1"/>
  <c r="BE87" i="1"/>
  <c r="BE88" i="1"/>
  <c r="AK65" i="1"/>
  <c r="AJ72" i="1" s="1"/>
  <c r="AJ73" i="1" s="1"/>
  <c r="AS64" i="1"/>
  <c r="AS63" i="1"/>
  <c r="D64" i="1"/>
  <c r="G88" i="1" s="1"/>
  <c r="D63" i="1"/>
  <c r="G87" i="1" s="1"/>
  <c r="U22" i="1"/>
  <c r="BE106" i="1"/>
  <c r="BE107" i="1"/>
  <c r="BE108" i="1"/>
  <c r="BE102" i="1"/>
  <c r="BE103" i="1"/>
  <c r="BE104" i="1"/>
  <c r="BE105" i="1"/>
  <c r="BE101" i="1"/>
  <c r="BE95" i="1"/>
  <c r="BE96" i="1"/>
  <c r="BE97" i="1"/>
  <c r="BE93" i="1"/>
  <c r="BE94" i="1"/>
  <c r="BE91" i="1"/>
  <c r="BE92" i="1"/>
  <c r="BE90" i="1"/>
  <c r="BE84" i="1"/>
  <c r="BE85" i="1"/>
  <c r="BE86" i="1"/>
  <c r="BE80" i="1"/>
  <c r="BE81" i="1"/>
  <c r="BE82" i="1"/>
  <c r="BE79" i="1"/>
  <c r="G85" i="1"/>
  <c r="G86" i="1"/>
  <c r="G84" i="1"/>
  <c r="AC62" i="1"/>
  <c r="AS62" i="1" s="1"/>
  <c r="AC61" i="1"/>
  <c r="AS61" i="1" s="1"/>
  <c r="AC60" i="1"/>
  <c r="AS60" i="1" s="1"/>
  <c r="AS58" i="1"/>
  <c r="AS57" i="1"/>
  <c r="AS56" i="1"/>
  <c r="AS55" i="1"/>
  <c r="AS65" i="1" l="1"/>
  <c r="AC65" i="1"/>
  <c r="AB72" i="1" s="1"/>
  <c r="AB73" i="1" l="1"/>
  <c r="AR72" i="1"/>
  <c r="AR73" i="1" s="1"/>
</calcChain>
</file>

<file path=xl/sharedStrings.xml><?xml version="1.0" encoding="utf-8"?>
<sst xmlns="http://schemas.openxmlformats.org/spreadsheetml/2006/main" count="198" uniqueCount="126">
  <si>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</si>
  <si>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ЗАТВЕРДЖЕНО</t>
  </si>
  <si>
    <t>розпорядження сільського голови</t>
  </si>
  <si>
    <t>Глеюватська сільська рада</t>
  </si>
  <si>
    <t>(найменування головного розпорядника коштів місцевого бюджету)</t>
  </si>
  <si>
    <t>№</t>
  </si>
  <si>
    <t>ПАСПОРТ</t>
  </si>
  <si>
    <t>бюджетної програми місцевого бюджету на 2025  рік</t>
  </si>
  <si>
    <t>1.</t>
  </si>
  <si>
    <t>0100000</t>
  </si>
  <si>
    <t>04339824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</si>
  <si>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</si>
  <si>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</si>
  <si>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</si>
  <si>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>2.</t>
  </si>
  <si>
    <t>0110000</t>
  </si>
  <si>
    <t xml:space="preserve">(найменування відповідального виконавця)                        </t>
  </si>
  <si>
    <t>3.</t>
  </si>
  <si>
    <t>0116030</t>
  </si>
  <si>
    <t>6030</t>
  </si>
  <si>
    <t>0620</t>
  </si>
  <si>
    <t>Організація благоустрою населених пунктів</t>
  </si>
  <si>
    <t>0456300000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</si>
  <si>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</si>
  <si>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</si>
  <si>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</si>
  <si>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</si>
  <si>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4. Обсяг бюджетних призначень/бюджетних асигнувань</t>
  </si>
  <si>
    <t>гривень, у тому числі загального фонду</t>
  </si>
  <si>
    <t>гривень та</t>
  </si>
  <si>
    <t>спеціального фонду</t>
  </si>
  <si>
    <t>гривень.</t>
  </si>
  <si>
    <t>5. Підстави для виконання бюджетної програми</t>
  </si>
  <si>
    <t>6. Цілі державної політики, на досягнення яких спрямована реалізація бюджетної програми</t>
  </si>
  <si>
    <t>№ з/п</t>
  </si>
  <si>
    <t>Ціль державної політики</t>
  </si>
  <si>
    <t>Здійснення державної політики з благоустрою та соціального розвитку населених пунктів Глеюватської територіальної громади</t>
  </si>
  <si>
    <t>7. Мета бюджетної програми</t>
  </si>
  <si>
    <t>Підвищення рівня благоустрою населених пунктів на території  Глеюіватської сільської територіальної громади</t>
  </si>
  <si>
    <t>8. Завдання бюджетної програми</t>
  </si>
  <si>
    <t>Завдання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</si>
  <si>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</si>
  <si>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</si>
  <si>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благоустрою кладовищ</t>
  </si>
  <si>
    <t>Вуличне освітлення (активна електрична енергія та послуги з розподілу електричної енергії)</t>
  </si>
  <si>
    <t>Видатки із благоустрою населених пунктів, а саме послуги  з розчищення снігу на території Глеюватської сільської ради</t>
  </si>
  <si>
    <t>Поточний ремонт та технічне обслуговування мережі вуличного освітлення населених пунктах Глеюватської сільської територіальної громади</t>
  </si>
  <si>
    <t>Заходи з енергозбереження, а саме придбання енергозберігаючих ламп</t>
  </si>
  <si>
    <t>9. Напрями використання бюджетних коштів</t>
  </si>
  <si>
    <t>гривень</t>
  </si>
  <si>
    <t>Напрями використання бюджетних коштів</t>
  </si>
  <si>
    <t>Загальний фонд</t>
  </si>
  <si>
    <t>Спеціальний фонд</t>
  </si>
  <si>
    <t>Усього</t>
  </si>
  <si>
    <t>Видатки із благоустрою населених пунктів, а саме облаштування дитячих майданчиків (придбання піску)</t>
  </si>
  <si>
    <t>Облаштування в старостинських округах Глеюватської сільської ради Алей Пам'яті загиблих/померлих військовослужбовців Глеюватської сільської територіальної громади, які брали безпосередню участь у бойових діях або забезпечували проведення заходів з національної безпеки і оборони, відсічі і стримування російської збройної агресії проти України, перебуваючи безпосередньо в районах та у період здійснення зазначених заходів</t>
  </si>
  <si>
    <t>УСЬОГО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</si>
  <si>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</si>
  <si>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</si>
  <si>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Програма благоустрою населених пунктів Глеюватської сільської ради» на 2024-2026 роки</t>
  </si>
  <si>
    <t>11. Результативні показники бюджетної програми</t>
  </si>
  <si>
    <t>Показники</t>
  </si>
  <si>
    <t>Одиниця виміру</t>
  </si>
  <si>
    <t>Джерело інформації</t>
  </si>
  <si>
    <t>затрат</t>
  </si>
  <si>
    <t>Обсяг видатків на оплату вуличного освітлення (активна електрична енергія та послуги з розподілу електричної енергії)</t>
  </si>
  <si>
    <t>грн.</t>
  </si>
  <si>
    <t>кошторис</t>
  </si>
  <si>
    <t>Обсяг видатків на поточний ремонт та технічне обслуговування мережі вуличного освітлення населених пунктах Глеюватської сільської територіальної громади</t>
  </si>
  <si>
    <t>Обсяг видатків на здійснення заходів з енергозбереження, а саме придбання енергозберігаючих ламп</t>
  </si>
  <si>
    <t>Обсяг затрат на благоустрій населених пунктів, а саме облаштування дитячих майданчиків (придбання піску)</t>
  </si>
  <si>
    <t>Обсяг затрат на облаштування в старостинських округах Глеюватської сільської ради Алей Пам`яті загиблих/померлих військовослужбовців Глеюватської сільської територіальної громади, які брали безпосередню участь у бойових діях або забезпечували проведення заходів з національної безпеки і оборони, відсічі і стримування російської збройної агресії проти України, перебуваючи безпосередньо в районах та у період здійснення зазначених заходів</t>
  </si>
  <si>
    <t>продукту</t>
  </si>
  <si>
    <t>кількість кВт</t>
  </si>
  <si>
    <t>тис. кВт./рік</t>
  </si>
  <si>
    <t>внутрішній облік</t>
  </si>
  <si>
    <t>кількість наданих послуг з технічного обслуговування</t>
  </si>
  <si>
    <t>кількість</t>
  </si>
  <si>
    <t>розрахунок</t>
  </si>
  <si>
    <t>кількість придбанних електричних ламп та реле</t>
  </si>
  <si>
    <t>шт.</t>
  </si>
  <si>
    <t>обсяг піску</t>
  </si>
  <si>
    <t>тонн</t>
  </si>
  <si>
    <t>кількість вуличних стендів</t>
  </si>
  <si>
    <t>од.</t>
  </si>
  <si>
    <t>ефективності</t>
  </si>
  <si>
    <t>середньорічний тариф 1кВт</t>
  </si>
  <si>
    <t>середня вартість 1 послуги з технічного обслуговування вуличного освітлення</t>
  </si>
  <si>
    <t>середні витрати на 1 ел.лампу та реле</t>
  </si>
  <si>
    <t>тис.грн.</t>
  </si>
  <si>
    <t>середня вартість 1 тони піску</t>
  </si>
  <si>
    <t>середня вартість 1 од. вуличного стенду</t>
  </si>
  <si>
    <t>якості</t>
  </si>
  <si>
    <t>відсоток кількості запланованих видатків до фактичної потреби</t>
  </si>
  <si>
    <t>відс.</t>
  </si>
  <si>
    <t>Секретар ради</t>
  </si>
  <si>
    <t>Наталія ДОВЖЕНКО</t>
  </si>
  <si>
    <t>(підпис)</t>
  </si>
  <si>
    <t>(Власне ім’я, ПРІЗВИЩЕ)</t>
  </si>
  <si>
    <t>ПОГОДЖЕНО:</t>
  </si>
  <si>
    <t>Фінансовий відділ Глеюватської сільської ради</t>
  </si>
  <si>
    <t>(Назва місцевого фінансового органу)</t>
  </si>
  <si>
    <t>Начальник фінансового відділу</t>
  </si>
  <si>
    <t>Тетяна ЛАЗОРЕНКО</t>
  </si>
  <si>
    <t>(Дата погодження)</t>
  </si>
  <si>
    <t>М.П.</t>
  </si>
  <si>
    <t>Видатки із благоустрою населених пунктів, а саме послуги  з вивезення сміття з кладовищ, які розміщені на території Глеюватської сільської ради</t>
  </si>
  <si>
    <t xml:space="preserve">Видатки із благоустрою населених пунктів, а саме: послуги з омолоджувального обрізування аварійних, сухостійних та фаутних дерев на території сільської ради
</t>
  </si>
  <si>
    <t xml:space="preserve">Видатки із благоустрою населених пунктів, а саме: послуги з обкосу обочин вулиць (видалення карантинних рослин) на території сільської ради
</t>
  </si>
  <si>
    <t>обсяг сміття</t>
  </si>
  <si>
    <t>куб.м</t>
  </si>
  <si>
    <t>площа обкосу</t>
  </si>
  <si>
    <t>кв.м</t>
  </si>
  <si>
    <t>середня вартість вивезення 1 куб.м сміття</t>
  </si>
  <si>
    <t>середня вартість покосу 1 кв.м території</t>
  </si>
  <si>
    <t>кількість послуг з обрізання дерев</t>
  </si>
  <si>
    <t>середня вартість послуги</t>
  </si>
  <si>
    <t>Видатки із благоустрою населених пунктів, а саме послуги з поточного ремонту зупинок громадського транспорту на території Глеюватської сільської ради</t>
  </si>
  <si>
    <t xml:space="preserve">Видатки із благоустрою населених пунктів, а саме придбання кабіни вуличної вбиральні загального користування для встановлення в с.Красна Балка </t>
  </si>
  <si>
    <t>кількість зупинок, які підлягають ремонту</t>
  </si>
  <si>
    <t>кількість вуличних вбиралень</t>
  </si>
  <si>
    <t>середня вартість 1 вуличної вбиральні</t>
  </si>
  <si>
    <t>середня вартість ремонту 1 зупинки</t>
  </si>
  <si>
    <t>473-р</t>
  </si>
  <si>
    <t xml:space="preserve">Конституція України від 28.06.1996 р. №254к/96-ВР (із змінами); Бюджетний кодекс України від 08.07.2010 року №2456-УІ (із змінами та доповненнями); Закон України "Про місцеве самоврядування в Україні" від 21.05.1997 року №280/97-ВР (із змінами); Закон України «Про житлово-комунальні послуги», Закон України «Про благоустрій населених пунктів» від 06 вереня 2005 року №2807-IV;
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змінами); 
наказ Міністерства фінансів України "Про паспорти бюджетних програм" від 29.12.2002 року №1098 (із змінами);
 наказ Міністерства фінансів України "Про затвердження Примірного переліку результативних показників бюджетних програм для місцевих бюджетів за видатками, що можуть здійснюватися з  усіх місцевих бюджетів" від 27.07.2011 року № 945 (із змінами); 
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змінами);
наказ Міністерства фінансів України від 17.07.2015 №648 "Про затвердження типових форм бюджетного запиту для формування місцевих бюджетів" (зі змінами);
рішення сесії сільської ради від 20 грудня 2024 року №2803-ХХХV/VІІІ "Про внесення змін до «Програми благоустрою населених пунктів Глеюватської сільської ради» на 2024-2026 роки"; рішення сесії сільської ради від 28.02.2025 №2957-ХХХVI/VIII "Про внесення змін до рішення сесії сільської ради від 20 грудня 2024 року №  2824–ХХХV/VIIІ "Про  бюджет Глеюватської сільської територіальної громади на 2025 рік"; рішення сесії сільської ради від 28 лютого 2025 року №2953-ХХХVІ/VІІІ "Про внесення змін до «Програми благоустрою населених пунктів Глеюватської сільської ради» на 2024-2026 роки;рішення сесії сільської ради від 11.07.20205 № "Про внесення змін до «Програми благоустрою населених пунктів Глеюватської сільської ради» на 2024-2026 роки"; рішення сесії сільсьткої ради від 31.10.2025 №3398-XLI/VIII "Про внесення змін до рішення сесії сільської ради від 20 грудня 2024 року №  2824–ХХХV/VIIІ "Про  бюджет Глеюватської сільської територіальної громади на 2025 рік"; рішення сесії сільсьткої ради від 31.10.2025 №3398-XLI/VIII "Про внесення змін до «Програми благоустрою населених пунктів Глеюватської сільської ради» на 2024-2026 роки"
</t>
  </si>
  <si>
    <t>Облаштування в старостинських округах Глеюватської сільської ради Алей Пам'яті загиблих/померлих військовослужбовців Глеюватської сільської територіальної громади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</si>
</sst>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8"/>
      <name val="Times New Roman CYR"/>
      <charset val="204"/>
    </font>
    <font>
      <sz val="10"/>
      <name val="Arial Cyr"/>
      <charset val="204"/>
    </font>
    <font>
      <sz val="11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top"/>
    </xf>
    <xf numFmtId="0" fontId="10" fillId="0" borderId="0" xfId="0" applyFont="1" applyBorder="1" applyAlignment="1"/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2" fillId="0" borderId="0" xfId="0" applyFont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2" fontId="1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4" fillId="0" borderId="0" xfId="0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15" fillId="0" borderId="0" xfId="0" applyFont="1"/>
    <xf numFmtId="4" fontId="1" fillId="0" borderId="0" xfId="0" applyNumberFormat="1" applyFont="1" applyBorder="1" applyAlignment="1">
      <alignment horizontal="center" vertical="center"/>
    </xf>
    <xf numFmtId="4" fontId="15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/>
    <xf numFmtId="4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2" xfId="0" quotePrefix="1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5" fillId="0" borderId="0" xfId="0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8" fillId="0" borderId="1" xfId="0" quotePrefix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left" vertical="top" wrapText="1"/>
    </xf>
    <xf numFmtId="0" fontId="1" fillId="0" borderId="1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top" wrapText="1"/>
    </xf>
    <xf numFmtId="0" fontId="6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5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6" xfId="0" applyFont="1" applyBorder="1" applyAlignment="1">
      <alignment horizontal="left" vertical="top" wrapText="1"/>
    </xf>
    <xf numFmtId="4" fontId="15" fillId="0" borderId="4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left" vertical="center" wrapText="1"/>
    </xf>
    <xf numFmtId="0" fontId="15" fillId="0" borderId="5" xfId="0" applyNumberFormat="1" applyFont="1" applyBorder="1" applyAlignment="1">
      <alignment horizontal="left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14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14" fontId="1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4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25"/>
  <sheetViews>
    <sheetView tabSelected="1" view="pageBreakPreview" zoomScale="89" zoomScaleNormal="100" zoomScaleSheetLayoutView="89" workbookViewId="0">
      <selection activeCell="AO114" sqref="AO114"/>
    </sheetView>
  </sheetViews>
  <sheetFormatPr defaultRowHeight="15" x14ac:dyDescent="0.25"/>
  <cols>
    <col min="1" max="54" width="2.85546875" style="1" customWidth="1"/>
    <col min="55" max="55" width="3.5703125" style="1" customWidth="1"/>
    <col min="56" max="65" width="2.85546875" style="1" customWidth="1"/>
  </cols>
  <sheetData>
    <row r="1" spans="1:65" ht="51" customHeight="1" x14ac:dyDescent="0.25">
      <c r="AO1" s="44" t="s">
        <v>0</v>
      </c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</row>
    <row r="2" spans="1:65" ht="15.75" x14ac:dyDescent="0.25">
      <c r="AO2" s="45" t="s">
        <v>1</v>
      </c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</row>
    <row r="3" spans="1:65" x14ac:dyDescent="0.25">
      <c r="AO3" s="46" t="s">
        <v>2</v>
      </c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</row>
    <row r="4" spans="1:65" x14ac:dyDescent="0.25">
      <c r="AO4" s="48" t="s">
        <v>3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5" x14ac:dyDescent="0.25">
      <c r="AO5" s="50" t="s">
        <v>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5" x14ac:dyDescent="0.25"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</row>
    <row r="7" spans="1:65" x14ac:dyDescent="0.25">
      <c r="AO7" s="109">
        <v>45974</v>
      </c>
      <c r="AP7" s="47"/>
      <c r="AQ7" s="47"/>
      <c r="AR7" s="47"/>
      <c r="AS7" s="47"/>
      <c r="AT7" s="47"/>
      <c r="AU7" s="47"/>
      <c r="AV7" s="1" t="s">
        <v>5</v>
      </c>
      <c r="AW7" s="57" t="s">
        <v>123</v>
      </c>
      <c r="AX7" s="47"/>
      <c r="AY7" s="47"/>
      <c r="AZ7" s="47"/>
      <c r="BA7" s="47"/>
      <c r="BB7" s="47"/>
      <c r="BC7" s="47"/>
      <c r="BD7" s="47"/>
      <c r="BE7" s="47"/>
      <c r="BF7" s="47"/>
    </row>
    <row r="8" spans="1:65" x14ac:dyDescent="0.25">
      <c r="AO8" s="2"/>
      <c r="AP8" s="2"/>
      <c r="AQ8" s="2"/>
      <c r="AR8" s="2"/>
      <c r="AS8" s="2"/>
      <c r="AT8" s="2"/>
      <c r="AU8" s="2"/>
      <c r="AW8" s="3"/>
      <c r="AX8" s="3"/>
      <c r="AY8" s="3"/>
      <c r="AZ8" s="3"/>
      <c r="BA8" s="3"/>
      <c r="BB8" s="3"/>
      <c r="BC8" s="3"/>
      <c r="BD8" s="3"/>
      <c r="BE8" s="3"/>
      <c r="BF8" s="3"/>
    </row>
    <row r="10" spans="1:65" ht="15.75" x14ac:dyDescent="0.25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65" ht="15.75" x14ac:dyDescent="0.25">
      <c r="A11" s="58" t="s">
        <v>7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</row>
    <row r="12" spans="1:65" ht="15.75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65" x14ac:dyDescent="0.25">
      <c r="A13" s="5" t="s">
        <v>8</v>
      </c>
      <c r="B13" s="54" t="s">
        <v>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6"/>
      <c r="N13" s="56" t="s">
        <v>3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7"/>
      <c r="AU13" s="54" t="s">
        <v>10</v>
      </c>
      <c r="AV13" s="55"/>
      <c r="AW13" s="55"/>
      <c r="AX13" s="55"/>
      <c r="AY13" s="55"/>
      <c r="AZ13" s="55"/>
      <c r="BA13" s="55"/>
      <c r="BB13" s="55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</row>
    <row r="14" spans="1:65" x14ac:dyDescent="0.25">
      <c r="A14" s="8"/>
      <c r="B14" s="52" t="s">
        <v>11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8"/>
      <c r="N14" s="53" t="s">
        <v>12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8"/>
      <c r="AU14" s="52" t="s">
        <v>13</v>
      </c>
      <c r="AV14" s="52"/>
      <c r="AW14" s="52"/>
      <c r="AX14" s="52"/>
      <c r="AY14" s="52"/>
      <c r="AZ14" s="52"/>
      <c r="BA14" s="52"/>
      <c r="BB14" s="52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</row>
    <row r="15" spans="1:65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9"/>
      <c r="BF15" s="9"/>
      <c r="BG15" s="9"/>
      <c r="BH15" s="9"/>
      <c r="BI15" s="9"/>
      <c r="BJ15" s="9"/>
      <c r="BK15" s="9"/>
      <c r="BL15" s="9"/>
      <c r="BM15"/>
    </row>
    <row r="16" spans="1:65" x14ac:dyDescent="0.25">
      <c r="A16" s="10" t="s">
        <v>14</v>
      </c>
      <c r="B16" s="54" t="s">
        <v>15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6"/>
      <c r="N16" s="56" t="s">
        <v>3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7"/>
      <c r="AU16" s="54" t="s">
        <v>10</v>
      </c>
      <c r="AV16" s="55"/>
      <c r="AW16" s="55"/>
      <c r="AX16" s="55"/>
      <c r="AY16" s="55"/>
      <c r="AZ16" s="55"/>
      <c r="BA16" s="55"/>
      <c r="BB16" s="55"/>
      <c r="BC16" s="11"/>
      <c r="BD16" s="11"/>
      <c r="BE16" s="11"/>
      <c r="BF16" s="11"/>
      <c r="BG16" s="11"/>
      <c r="BH16" s="11"/>
      <c r="BI16" s="11"/>
      <c r="BJ16" s="11"/>
      <c r="BK16" s="11"/>
      <c r="BL16" s="12"/>
      <c r="BM16" s="13"/>
    </row>
    <row r="17" spans="1:65" x14ac:dyDescent="0.25">
      <c r="A17" s="14"/>
      <c r="B17" s="52" t="s">
        <v>11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8"/>
      <c r="N17" s="53" t="s">
        <v>16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8"/>
      <c r="AU17" s="52" t="s">
        <v>13</v>
      </c>
      <c r="AV17" s="52"/>
      <c r="AW17" s="52"/>
      <c r="AX17" s="52"/>
      <c r="AY17" s="52"/>
      <c r="AZ17" s="52"/>
      <c r="BA17" s="52"/>
      <c r="BB17" s="52"/>
      <c r="BC17" s="15"/>
      <c r="BD17" s="15"/>
      <c r="BE17" s="15"/>
      <c r="BF17" s="15"/>
      <c r="BG17" s="15"/>
      <c r="BH17" s="15"/>
      <c r="BI17" s="15"/>
      <c r="BJ17" s="15"/>
      <c r="BK17" s="16"/>
      <c r="BL17" s="15"/>
      <c r="BM17" s="13"/>
    </row>
    <row r="18" spans="1:65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</row>
    <row r="19" spans="1:65" x14ac:dyDescent="0.25">
      <c r="A19" s="5" t="s">
        <v>17</v>
      </c>
      <c r="B19" s="54" t="s">
        <v>18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/>
      <c r="N19" s="54" t="s">
        <v>19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11"/>
      <c r="AA19" s="54" t="s">
        <v>20</v>
      </c>
      <c r="AB19" s="55"/>
      <c r="AC19" s="55"/>
      <c r="AD19" s="55"/>
      <c r="AE19" s="55"/>
      <c r="AF19" s="55"/>
      <c r="AG19" s="55"/>
      <c r="AH19" s="55"/>
      <c r="AI19" s="55"/>
      <c r="AJ19" s="11"/>
      <c r="AK19" s="61" t="s">
        <v>21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11"/>
      <c r="BE19" s="54" t="s">
        <v>22</v>
      </c>
      <c r="BF19" s="55"/>
      <c r="BG19" s="55"/>
      <c r="BH19" s="55"/>
      <c r="BI19" s="55"/>
      <c r="BJ19" s="55"/>
      <c r="BK19" s="55"/>
      <c r="BL19" s="55"/>
      <c r="BM19" s="11"/>
    </row>
    <row r="20" spans="1:65" ht="25.5" customHeight="1" x14ac:dyDescent="0.25">
      <c r="A20"/>
      <c r="B20" s="52" t="s">
        <v>11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/>
      <c r="N20" s="52" t="s">
        <v>23</v>
      </c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15"/>
      <c r="AA20" s="59" t="s">
        <v>24</v>
      </c>
      <c r="AB20" s="59"/>
      <c r="AC20" s="59"/>
      <c r="AD20" s="59"/>
      <c r="AE20" s="59"/>
      <c r="AF20" s="59"/>
      <c r="AG20" s="59"/>
      <c r="AH20" s="59"/>
      <c r="AI20" s="59"/>
      <c r="AJ20" s="15"/>
      <c r="AK20" s="60" t="s">
        <v>25</v>
      </c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15"/>
      <c r="BE20" s="52" t="s">
        <v>26</v>
      </c>
      <c r="BF20" s="52"/>
      <c r="BG20" s="52"/>
      <c r="BH20" s="52"/>
      <c r="BI20" s="52"/>
      <c r="BJ20" s="52"/>
      <c r="BK20" s="52"/>
      <c r="BL20" s="52"/>
      <c r="BM20" s="15"/>
    </row>
    <row r="21" spans="1:65" ht="15.75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65" ht="15.75" x14ac:dyDescent="0.25">
      <c r="A22" s="69" t="s">
        <v>27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70">
        <f>AS22+I23</f>
        <v>2127058</v>
      </c>
      <c r="V22" s="70"/>
      <c r="W22" s="70"/>
      <c r="X22" s="70"/>
      <c r="Y22" s="70"/>
      <c r="Z22" s="70"/>
      <c r="AA22" s="70"/>
      <c r="AB22" s="70"/>
      <c r="AC22" s="70"/>
      <c r="AD22" s="70"/>
      <c r="AE22" s="71" t="s">
        <v>28</v>
      </c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0">
        <f>1607958+321600+55000+25000+47500</f>
        <v>2057058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3" t="s">
        <v>29</v>
      </c>
      <c r="BE22" s="63"/>
      <c r="BF22" s="63"/>
      <c r="BG22" s="63"/>
      <c r="BH22" s="63"/>
      <c r="BI22" s="63"/>
      <c r="BJ22" s="63"/>
      <c r="BK22" s="63"/>
      <c r="BL22" s="63"/>
    </row>
    <row r="23" spans="1:65" ht="15.75" x14ac:dyDescent="0.25">
      <c r="A23" s="63" t="s">
        <v>30</v>
      </c>
      <c r="B23" s="63"/>
      <c r="C23" s="63"/>
      <c r="D23" s="63"/>
      <c r="E23" s="63"/>
      <c r="F23" s="63"/>
      <c r="G23" s="63"/>
      <c r="H23" s="63"/>
      <c r="I23" s="70">
        <v>70000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3" t="s">
        <v>31</v>
      </c>
      <c r="U23" s="63"/>
      <c r="V23" s="63"/>
      <c r="W23" s="63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65" ht="15.75" x14ac:dyDescent="0.25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65" ht="15.75" x14ac:dyDescent="0.25">
      <c r="A25" s="45" t="s">
        <v>32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</row>
    <row r="26" spans="1:65" ht="278.25" customHeight="1" x14ac:dyDescent="0.25">
      <c r="A26" s="62" t="s">
        <v>124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</row>
    <row r="27" spans="1:65" ht="15.75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65" ht="15.75" x14ac:dyDescent="0.25">
      <c r="A28" s="63" t="s">
        <v>33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</row>
    <row r="29" spans="1:65" x14ac:dyDescent="0.25">
      <c r="A29" s="64" t="s">
        <v>34</v>
      </c>
      <c r="B29" s="64"/>
      <c r="C29" s="64"/>
      <c r="D29" s="64"/>
      <c r="E29" s="64"/>
      <c r="F29" s="64"/>
      <c r="G29" s="65" t="s">
        <v>35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7"/>
    </row>
    <row r="30" spans="1:65" ht="15.75" x14ac:dyDescent="0.25">
      <c r="A30" s="68">
        <v>1</v>
      </c>
      <c r="B30" s="68"/>
      <c r="C30" s="68"/>
      <c r="D30" s="68"/>
      <c r="E30" s="68"/>
      <c r="F30" s="68"/>
      <c r="G30" s="65">
        <v>2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7"/>
    </row>
    <row r="31" spans="1:65" x14ac:dyDescent="0.25">
      <c r="A31" s="38">
        <v>1</v>
      </c>
      <c r="B31" s="38"/>
      <c r="C31" s="38"/>
      <c r="D31" s="38"/>
      <c r="E31" s="38"/>
      <c r="F31" s="38"/>
      <c r="G31" s="72" t="s">
        <v>36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65" ht="15.75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64" ht="15.75" x14ac:dyDescent="0.25">
      <c r="A33" s="63" t="s">
        <v>37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</row>
    <row r="34" spans="1:64" x14ac:dyDescent="0.25">
      <c r="A34" s="62" t="s">
        <v>38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</row>
    <row r="35" spans="1:64" ht="15.75" x14ac:dyDescent="0.2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</row>
    <row r="36" spans="1:64" ht="15.75" x14ac:dyDescent="0.25">
      <c r="A36" s="63" t="s">
        <v>39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</row>
    <row r="37" spans="1:64" x14ac:dyDescent="0.25">
      <c r="A37" s="64" t="s">
        <v>34</v>
      </c>
      <c r="B37" s="64"/>
      <c r="C37" s="64"/>
      <c r="D37" s="64"/>
      <c r="E37" s="64"/>
      <c r="F37" s="64"/>
      <c r="G37" s="65" t="s">
        <v>40</v>
      </c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7"/>
    </row>
    <row r="38" spans="1:64" ht="15.75" x14ac:dyDescent="0.25">
      <c r="A38" s="68">
        <v>1</v>
      </c>
      <c r="B38" s="68"/>
      <c r="C38" s="68"/>
      <c r="D38" s="68"/>
      <c r="E38" s="68"/>
      <c r="F38" s="68"/>
      <c r="G38" s="65">
        <v>2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7"/>
    </row>
    <row r="39" spans="1:64" x14ac:dyDescent="0.25">
      <c r="A39" s="38">
        <v>1</v>
      </c>
      <c r="B39" s="38"/>
      <c r="C39" s="38"/>
      <c r="D39" s="38"/>
      <c r="E39" s="38"/>
      <c r="F39" s="38"/>
      <c r="G39" s="72" t="s">
        <v>41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64" x14ac:dyDescent="0.25">
      <c r="A40" s="38">
        <v>2</v>
      </c>
      <c r="B40" s="38"/>
      <c r="C40" s="38"/>
      <c r="D40" s="38"/>
      <c r="E40" s="38"/>
      <c r="F40" s="38"/>
      <c r="G40" s="72" t="s">
        <v>42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64" x14ac:dyDescent="0.25">
      <c r="A41" s="38">
        <v>3</v>
      </c>
      <c r="B41" s="38"/>
      <c r="C41" s="38"/>
      <c r="D41" s="38"/>
      <c r="E41" s="38"/>
      <c r="F41" s="38"/>
      <c r="G41" s="72" t="s">
        <v>43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64" x14ac:dyDescent="0.25">
      <c r="A42" s="38">
        <v>4</v>
      </c>
      <c r="B42" s="38"/>
      <c r="C42" s="38"/>
      <c r="D42" s="38"/>
      <c r="E42" s="38"/>
      <c r="F42" s="38"/>
      <c r="G42" s="72" t="s">
        <v>44</v>
      </c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4"/>
    </row>
    <row r="43" spans="1:64" x14ac:dyDescent="0.25">
      <c r="A43" s="38">
        <v>5</v>
      </c>
      <c r="B43" s="38"/>
      <c r="C43" s="38"/>
      <c r="D43" s="38"/>
      <c r="E43" s="38"/>
      <c r="F43" s="38"/>
      <c r="G43" s="72" t="s">
        <v>45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</row>
    <row r="44" spans="1:64" x14ac:dyDescent="0.25">
      <c r="A44" s="38">
        <v>6</v>
      </c>
      <c r="B44" s="38"/>
      <c r="C44" s="38"/>
      <c r="D44" s="38"/>
      <c r="E44" s="38"/>
      <c r="F44" s="38"/>
      <c r="G44" s="72" t="s">
        <v>46</v>
      </c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4"/>
    </row>
    <row r="45" spans="1:64" x14ac:dyDescent="0.25">
      <c r="A45" s="38">
        <v>7</v>
      </c>
      <c r="B45" s="38"/>
      <c r="C45" s="38"/>
      <c r="D45" s="38"/>
      <c r="E45" s="38"/>
      <c r="F45" s="38"/>
      <c r="G45" s="72" t="s">
        <v>47</v>
      </c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</row>
    <row r="46" spans="1:64" ht="22.5" customHeight="1" x14ac:dyDescent="0.25">
      <c r="A46" s="38">
        <v>8</v>
      </c>
      <c r="B46" s="38"/>
      <c r="C46" s="38"/>
      <c r="D46" s="38"/>
      <c r="E46" s="38"/>
      <c r="F46" s="38"/>
      <c r="G46" s="72" t="s">
        <v>118</v>
      </c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4"/>
    </row>
    <row r="47" spans="1:64" ht="22.5" customHeight="1" x14ac:dyDescent="0.25">
      <c r="A47" s="38">
        <v>9</v>
      </c>
      <c r="B47" s="38"/>
      <c r="C47" s="38"/>
      <c r="D47" s="38"/>
      <c r="E47" s="38"/>
      <c r="F47" s="38"/>
      <c r="G47" s="72" t="s">
        <v>125</v>
      </c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4"/>
    </row>
    <row r="48" spans="1:64" ht="18" customHeight="1" x14ac:dyDescent="0.25">
      <c r="A48" s="38">
        <v>10</v>
      </c>
      <c r="B48" s="38"/>
      <c r="C48" s="38"/>
      <c r="D48" s="38"/>
      <c r="E48" s="38"/>
      <c r="F48" s="38"/>
      <c r="G48" s="72" t="s">
        <v>117</v>
      </c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4"/>
    </row>
    <row r="49" spans="1:64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</row>
    <row r="50" spans="1:64" ht="15.75" x14ac:dyDescent="0.25">
      <c r="A50" s="63" t="s">
        <v>48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</row>
    <row r="51" spans="1:64" x14ac:dyDescent="0.25">
      <c r="A51" s="78" t="s">
        <v>49</v>
      </c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27"/>
      <c r="BB51" s="27"/>
      <c r="BC51" s="27"/>
      <c r="BD51" s="27"/>
      <c r="BE51" s="27"/>
      <c r="BF51" s="27"/>
      <c r="BG51" s="27"/>
      <c r="BH51" s="27"/>
      <c r="BI51" s="28"/>
      <c r="BJ51" s="28"/>
      <c r="BK51" s="28"/>
      <c r="BL51" s="28"/>
    </row>
    <row r="52" spans="1:64" ht="15.75" x14ac:dyDescent="0.25">
      <c r="A52" s="68" t="s">
        <v>34</v>
      </c>
      <c r="B52" s="68"/>
      <c r="C52" s="68"/>
      <c r="D52" s="79" t="s">
        <v>50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1"/>
      <c r="AC52" s="68" t="s">
        <v>51</v>
      </c>
      <c r="AD52" s="68"/>
      <c r="AE52" s="68"/>
      <c r="AF52" s="68"/>
      <c r="AG52" s="68"/>
      <c r="AH52" s="68"/>
      <c r="AI52" s="68"/>
      <c r="AJ52" s="68"/>
      <c r="AK52" s="68" t="s">
        <v>52</v>
      </c>
      <c r="AL52" s="68"/>
      <c r="AM52" s="68"/>
      <c r="AN52" s="68"/>
      <c r="AO52" s="68"/>
      <c r="AP52" s="68"/>
      <c r="AQ52" s="68"/>
      <c r="AR52" s="68"/>
      <c r="AS52" s="68" t="s">
        <v>53</v>
      </c>
      <c r="AT52" s="68"/>
      <c r="AU52" s="68"/>
      <c r="AV52" s="68"/>
      <c r="AW52" s="68"/>
      <c r="AX52" s="68"/>
      <c r="AY52" s="68"/>
      <c r="AZ52" s="68"/>
      <c r="BA52" s="29"/>
      <c r="BB52" s="29"/>
      <c r="BC52" s="29"/>
      <c r="BD52" s="29"/>
      <c r="BE52" s="29"/>
      <c r="BF52" s="29"/>
      <c r="BG52" s="29"/>
      <c r="BH52" s="29"/>
    </row>
    <row r="53" spans="1:64" ht="15.75" x14ac:dyDescent="0.25">
      <c r="A53" s="68"/>
      <c r="B53" s="68"/>
      <c r="C53" s="68"/>
      <c r="D53" s="82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4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29"/>
      <c r="BB53" s="29"/>
      <c r="BC53" s="29"/>
      <c r="BD53" s="29"/>
      <c r="BE53" s="29"/>
      <c r="BF53" s="29"/>
      <c r="BG53" s="29"/>
      <c r="BH53" s="29"/>
    </row>
    <row r="54" spans="1:64" ht="15.75" x14ac:dyDescent="0.25">
      <c r="A54" s="68">
        <v>1</v>
      </c>
      <c r="B54" s="68"/>
      <c r="C54" s="68"/>
      <c r="D54" s="75">
        <v>2</v>
      </c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7"/>
      <c r="AC54" s="68">
        <v>3</v>
      </c>
      <c r="AD54" s="68"/>
      <c r="AE54" s="68"/>
      <c r="AF54" s="68"/>
      <c r="AG54" s="68"/>
      <c r="AH54" s="68"/>
      <c r="AI54" s="68"/>
      <c r="AJ54" s="68"/>
      <c r="AK54" s="68">
        <v>4</v>
      </c>
      <c r="AL54" s="68"/>
      <c r="AM54" s="68"/>
      <c r="AN54" s="68"/>
      <c r="AO54" s="68"/>
      <c r="AP54" s="68"/>
      <c r="AQ54" s="68"/>
      <c r="AR54" s="68"/>
      <c r="AS54" s="68">
        <v>5</v>
      </c>
      <c r="AT54" s="68"/>
      <c r="AU54" s="68"/>
      <c r="AV54" s="68"/>
      <c r="AW54" s="68"/>
      <c r="AX54" s="68"/>
      <c r="AY54" s="68"/>
      <c r="AZ54" s="68"/>
      <c r="BA54" s="29"/>
      <c r="BB54" s="29"/>
      <c r="BC54" s="29"/>
      <c r="BD54" s="29"/>
      <c r="BE54" s="29"/>
      <c r="BF54" s="29"/>
      <c r="BG54" s="29"/>
      <c r="BH54" s="29"/>
    </row>
    <row r="55" spans="1:64" ht="29.25" customHeight="1" x14ac:dyDescent="0.25">
      <c r="A55" s="38">
        <v>1</v>
      </c>
      <c r="B55" s="38"/>
      <c r="C55" s="38"/>
      <c r="D55" s="72" t="s">
        <v>44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4"/>
      <c r="AC55" s="37">
        <v>862058</v>
      </c>
      <c r="AD55" s="37"/>
      <c r="AE55" s="37"/>
      <c r="AF55" s="37"/>
      <c r="AG55" s="37"/>
      <c r="AH55" s="37"/>
      <c r="AI55" s="37"/>
      <c r="AJ55" s="37"/>
      <c r="AK55" s="37">
        <v>0</v>
      </c>
      <c r="AL55" s="37"/>
      <c r="AM55" s="37"/>
      <c r="AN55" s="37"/>
      <c r="AO55" s="37"/>
      <c r="AP55" s="37"/>
      <c r="AQ55" s="37"/>
      <c r="AR55" s="37"/>
      <c r="AS55" s="37">
        <f t="shared" ref="AS55:AS59" si="0">AC55+AK55</f>
        <v>862058</v>
      </c>
      <c r="AT55" s="37"/>
      <c r="AU55" s="37"/>
      <c r="AV55" s="37"/>
      <c r="AW55" s="37"/>
      <c r="AX55" s="37"/>
      <c r="AY55" s="37"/>
      <c r="AZ55" s="37"/>
      <c r="BA55" s="31"/>
      <c r="BB55" s="31"/>
      <c r="BC55" s="31"/>
      <c r="BD55" s="31"/>
      <c r="BE55" s="31"/>
      <c r="BF55" s="31"/>
      <c r="BG55" s="31"/>
      <c r="BH55" s="31"/>
    </row>
    <row r="56" spans="1:64" x14ac:dyDescent="0.25">
      <c r="A56" s="38">
        <v>2</v>
      </c>
      <c r="B56" s="38"/>
      <c r="C56" s="38"/>
      <c r="D56" s="72" t="s">
        <v>47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4"/>
      <c r="AC56" s="37">
        <v>97500</v>
      </c>
      <c r="AD56" s="37"/>
      <c r="AE56" s="37"/>
      <c r="AF56" s="37"/>
      <c r="AG56" s="37"/>
      <c r="AH56" s="37"/>
      <c r="AI56" s="37"/>
      <c r="AJ56" s="37"/>
      <c r="AK56" s="37">
        <v>0</v>
      </c>
      <c r="AL56" s="37"/>
      <c r="AM56" s="37"/>
      <c r="AN56" s="37"/>
      <c r="AO56" s="37"/>
      <c r="AP56" s="37"/>
      <c r="AQ56" s="37"/>
      <c r="AR56" s="37"/>
      <c r="AS56" s="37">
        <f t="shared" si="0"/>
        <v>97500</v>
      </c>
      <c r="AT56" s="37"/>
      <c r="AU56" s="37"/>
      <c r="AV56" s="37"/>
      <c r="AW56" s="37"/>
      <c r="AX56" s="37"/>
      <c r="AY56" s="37"/>
      <c r="AZ56" s="37"/>
      <c r="BA56" s="31"/>
      <c r="BB56" s="31"/>
      <c r="BC56" s="31"/>
      <c r="BD56" s="31"/>
      <c r="BE56" s="31"/>
      <c r="BF56" s="31"/>
      <c r="BG56" s="31"/>
      <c r="BH56" s="31"/>
    </row>
    <row r="57" spans="1:64" ht="28.5" customHeight="1" x14ac:dyDescent="0.25">
      <c r="A57" s="38">
        <v>3</v>
      </c>
      <c r="B57" s="38"/>
      <c r="C57" s="38"/>
      <c r="D57" s="72" t="s">
        <v>46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4"/>
      <c r="AC57" s="37">
        <v>500000</v>
      </c>
      <c r="AD57" s="37"/>
      <c r="AE57" s="37"/>
      <c r="AF57" s="37"/>
      <c r="AG57" s="37"/>
      <c r="AH57" s="37"/>
      <c r="AI57" s="37"/>
      <c r="AJ57" s="37"/>
      <c r="AK57" s="37">
        <v>0</v>
      </c>
      <c r="AL57" s="37"/>
      <c r="AM57" s="37"/>
      <c r="AN57" s="37"/>
      <c r="AO57" s="37"/>
      <c r="AP57" s="37"/>
      <c r="AQ57" s="37"/>
      <c r="AR57" s="37"/>
      <c r="AS57" s="37">
        <f t="shared" si="0"/>
        <v>500000</v>
      </c>
      <c r="AT57" s="37"/>
      <c r="AU57" s="37"/>
      <c r="AV57" s="37"/>
      <c r="AW57" s="37"/>
      <c r="AX57" s="37"/>
      <c r="AY57" s="37"/>
      <c r="AZ57" s="37"/>
      <c r="BA57" s="31"/>
      <c r="BB57" s="31"/>
      <c r="BC57" s="31"/>
      <c r="BD57" s="31"/>
      <c r="BE57" s="31"/>
      <c r="BF57" s="31"/>
      <c r="BG57" s="31"/>
      <c r="BH57" s="31"/>
    </row>
    <row r="58" spans="1:64" ht="26.25" customHeight="1" x14ac:dyDescent="0.25">
      <c r="A58" s="38">
        <v>4</v>
      </c>
      <c r="B58" s="38"/>
      <c r="C58" s="38"/>
      <c r="D58" s="72" t="s">
        <v>54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4"/>
      <c r="AC58" s="37">
        <v>90000</v>
      </c>
      <c r="AD58" s="37"/>
      <c r="AE58" s="37"/>
      <c r="AF58" s="37"/>
      <c r="AG58" s="37"/>
      <c r="AH58" s="37"/>
      <c r="AI58" s="37"/>
      <c r="AJ58" s="37"/>
      <c r="AK58" s="37">
        <v>0</v>
      </c>
      <c r="AL58" s="37"/>
      <c r="AM58" s="37"/>
      <c r="AN58" s="37"/>
      <c r="AO58" s="37"/>
      <c r="AP58" s="37"/>
      <c r="AQ58" s="37"/>
      <c r="AR58" s="37"/>
      <c r="AS58" s="37">
        <f t="shared" si="0"/>
        <v>90000</v>
      </c>
      <c r="AT58" s="37"/>
      <c r="AU58" s="37"/>
      <c r="AV58" s="37"/>
      <c r="AW58" s="37"/>
      <c r="AX58" s="37"/>
      <c r="AY58" s="37"/>
      <c r="AZ58" s="37"/>
      <c r="BA58" s="31"/>
      <c r="BB58" s="31"/>
      <c r="BC58" s="31"/>
      <c r="BD58" s="31"/>
      <c r="BE58" s="31"/>
      <c r="BF58" s="31"/>
      <c r="BG58" s="31"/>
      <c r="BH58" s="31"/>
    </row>
    <row r="59" spans="1:64" ht="80.25" customHeight="1" x14ac:dyDescent="0.25">
      <c r="A59" s="38">
        <v>5</v>
      </c>
      <c r="B59" s="38"/>
      <c r="C59" s="38"/>
      <c r="D59" s="72" t="s">
        <v>55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4"/>
      <c r="AC59" s="37">
        <f>58400+36600+47500</f>
        <v>142500</v>
      </c>
      <c r="AD59" s="37"/>
      <c r="AE59" s="37"/>
      <c r="AF59" s="37"/>
      <c r="AG59" s="37"/>
      <c r="AH59" s="37"/>
      <c r="AI59" s="37"/>
      <c r="AJ59" s="37"/>
      <c r="AK59" s="37">
        <v>0</v>
      </c>
      <c r="AL59" s="37"/>
      <c r="AM59" s="37"/>
      <c r="AN59" s="37"/>
      <c r="AO59" s="37"/>
      <c r="AP59" s="37"/>
      <c r="AQ59" s="37"/>
      <c r="AR59" s="37"/>
      <c r="AS59" s="37">
        <f t="shared" si="0"/>
        <v>142500</v>
      </c>
      <c r="AT59" s="37"/>
      <c r="AU59" s="37"/>
      <c r="AV59" s="37"/>
      <c r="AW59" s="37"/>
      <c r="AX59" s="37"/>
      <c r="AY59" s="37"/>
      <c r="AZ59" s="37"/>
      <c r="BA59" s="31"/>
      <c r="BB59" s="31"/>
      <c r="BC59" s="31"/>
      <c r="BD59" s="31"/>
      <c r="BE59" s="31"/>
      <c r="BF59" s="31"/>
      <c r="BG59" s="31"/>
      <c r="BH59" s="31"/>
    </row>
    <row r="60" spans="1:64" ht="30.75" customHeight="1" x14ac:dyDescent="0.25">
      <c r="A60" s="38">
        <v>6</v>
      </c>
      <c r="B60" s="38"/>
      <c r="C60" s="38"/>
      <c r="D60" s="72" t="s">
        <v>106</v>
      </c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4"/>
      <c r="AC60" s="37">
        <f>58400+36600</f>
        <v>95000</v>
      </c>
      <c r="AD60" s="37"/>
      <c r="AE60" s="37"/>
      <c r="AF60" s="37"/>
      <c r="AG60" s="37"/>
      <c r="AH60" s="37"/>
      <c r="AI60" s="37"/>
      <c r="AJ60" s="37"/>
      <c r="AK60" s="37">
        <v>0</v>
      </c>
      <c r="AL60" s="37"/>
      <c r="AM60" s="37"/>
      <c r="AN60" s="37"/>
      <c r="AO60" s="37"/>
      <c r="AP60" s="37"/>
      <c r="AQ60" s="37"/>
      <c r="AR60" s="37"/>
      <c r="AS60" s="37">
        <f t="shared" ref="AS60:AS62" si="1">AC60+AK60</f>
        <v>95000</v>
      </c>
      <c r="AT60" s="37"/>
      <c r="AU60" s="37"/>
      <c r="AV60" s="37"/>
      <c r="AW60" s="37"/>
      <c r="AX60" s="37"/>
      <c r="AY60" s="37"/>
      <c r="AZ60" s="37"/>
      <c r="BA60" s="31"/>
      <c r="BB60" s="31"/>
      <c r="BC60" s="31"/>
      <c r="BD60" s="31"/>
      <c r="BE60" s="31"/>
      <c r="BF60" s="31"/>
      <c r="BG60" s="31"/>
      <c r="BH60" s="31"/>
    </row>
    <row r="61" spans="1:64" ht="36" customHeight="1" x14ac:dyDescent="0.25">
      <c r="A61" s="38">
        <v>7</v>
      </c>
      <c r="B61" s="38"/>
      <c r="C61" s="38"/>
      <c r="D61" s="72" t="s">
        <v>107</v>
      </c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4"/>
      <c r="AC61" s="37">
        <f>58400+36600</f>
        <v>95000</v>
      </c>
      <c r="AD61" s="37"/>
      <c r="AE61" s="37"/>
      <c r="AF61" s="37"/>
      <c r="AG61" s="37"/>
      <c r="AH61" s="37"/>
      <c r="AI61" s="37"/>
      <c r="AJ61" s="37"/>
      <c r="AK61" s="37">
        <v>0</v>
      </c>
      <c r="AL61" s="37"/>
      <c r="AM61" s="37"/>
      <c r="AN61" s="37"/>
      <c r="AO61" s="37"/>
      <c r="AP61" s="37"/>
      <c r="AQ61" s="37"/>
      <c r="AR61" s="37"/>
      <c r="AS61" s="37">
        <f t="shared" si="1"/>
        <v>95000</v>
      </c>
      <c r="AT61" s="37"/>
      <c r="AU61" s="37"/>
      <c r="AV61" s="37"/>
      <c r="AW61" s="37"/>
      <c r="AX61" s="37"/>
      <c r="AY61" s="37"/>
      <c r="AZ61" s="37"/>
      <c r="BA61" s="31"/>
      <c r="BB61" s="31"/>
      <c r="BC61" s="31"/>
      <c r="BD61" s="31"/>
      <c r="BE61" s="31"/>
      <c r="BF61" s="31"/>
      <c r="BG61" s="31"/>
      <c r="BH61" s="31"/>
    </row>
    <row r="62" spans="1:64" ht="36" customHeight="1" x14ac:dyDescent="0.25">
      <c r="A62" s="38">
        <v>8</v>
      </c>
      <c r="B62" s="38"/>
      <c r="C62" s="38"/>
      <c r="D62" s="72" t="s">
        <v>108</v>
      </c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4"/>
      <c r="AC62" s="37">
        <f>58400+36600</f>
        <v>95000</v>
      </c>
      <c r="AD62" s="37"/>
      <c r="AE62" s="37"/>
      <c r="AF62" s="37"/>
      <c r="AG62" s="37"/>
      <c r="AH62" s="37"/>
      <c r="AI62" s="37"/>
      <c r="AJ62" s="37"/>
      <c r="AK62" s="37">
        <v>0</v>
      </c>
      <c r="AL62" s="37"/>
      <c r="AM62" s="37"/>
      <c r="AN62" s="37"/>
      <c r="AO62" s="37"/>
      <c r="AP62" s="37"/>
      <c r="AQ62" s="37"/>
      <c r="AR62" s="37"/>
      <c r="AS62" s="37">
        <f t="shared" si="1"/>
        <v>95000</v>
      </c>
      <c r="AT62" s="37"/>
      <c r="AU62" s="37"/>
      <c r="AV62" s="37"/>
      <c r="AW62" s="37"/>
      <c r="AX62" s="37"/>
      <c r="AY62" s="37"/>
      <c r="AZ62" s="37"/>
      <c r="BA62" s="31"/>
      <c r="BB62" s="31"/>
      <c r="BC62" s="31"/>
      <c r="BD62" s="31"/>
      <c r="BE62" s="31"/>
      <c r="BF62" s="31"/>
      <c r="BG62" s="31"/>
      <c r="BH62" s="31"/>
    </row>
    <row r="63" spans="1:64" ht="48" customHeight="1" x14ac:dyDescent="0.25">
      <c r="A63" s="38">
        <v>9</v>
      </c>
      <c r="B63" s="38"/>
      <c r="C63" s="38"/>
      <c r="D63" s="72" t="str">
        <f>G46</f>
        <v xml:space="preserve">Видатки із благоустрою населених пунктів, а саме придбання кабіни вуличної вбиральні загального користування для встановлення в с.Красна Балка </v>
      </c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4"/>
      <c r="AC63" s="37">
        <v>0</v>
      </c>
      <c r="AD63" s="37"/>
      <c r="AE63" s="37"/>
      <c r="AF63" s="37"/>
      <c r="AG63" s="37"/>
      <c r="AH63" s="37"/>
      <c r="AI63" s="37"/>
      <c r="AJ63" s="37"/>
      <c r="AK63" s="37">
        <v>70000</v>
      </c>
      <c r="AL63" s="37"/>
      <c r="AM63" s="37"/>
      <c r="AN63" s="37"/>
      <c r="AO63" s="37"/>
      <c r="AP63" s="37"/>
      <c r="AQ63" s="37"/>
      <c r="AR63" s="37"/>
      <c r="AS63" s="37">
        <f t="shared" ref="AS63:AS64" si="2">AC63+AK63</f>
        <v>70000</v>
      </c>
      <c r="AT63" s="37"/>
      <c r="AU63" s="37"/>
      <c r="AV63" s="37"/>
      <c r="AW63" s="37"/>
      <c r="AX63" s="37"/>
      <c r="AY63" s="37"/>
      <c r="AZ63" s="37"/>
      <c r="BA63" s="31"/>
      <c r="BB63" s="31"/>
      <c r="BC63" s="31"/>
      <c r="BD63" s="31"/>
      <c r="BE63" s="31"/>
      <c r="BF63" s="31"/>
      <c r="BG63" s="31"/>
      <c r="BH63" s="31"/>
    </row>
    <row r="64" spans="1:64" ht="36" customHeight="1" x14ac:dyDescent="0.25">
      <c r="A64" s="38">
        <v>10</v>
      </c>
      <c r="B64" s="38"/>
      <c r="C64" s="38"/>
      <c r="D64" s="72" t="str">
        <f>G48</f>
        <v>Видатки із благоустрою населених пунктів, а саме послуги з поточного ремонту зупинок громадського транспорту на території Глеюватської сільської ради</v>
      </c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4"/>
      <c r="AC64" s="37">
        <v>80000</v>
      </c>
      <c r="AD64" s="37"/>
      <c r="AE64" s="37"/>
      <c r="AF64" s="37"/>
      <c r="AG64" s="37"/>
      <c r="AH64" s="37"/>
      <c r="AI64" s="37"/>
      <c r="AJ64" s="37"/>
      <c r="AK64" s="37">
        <v>0</v>
      </c>
      <c r="AL64" s="37"/>
      <c r="AM64" s="37"/>
      <c r="AN64" s="37"/>
      <c r="AO64" s="37"/>
      <c r="AP64" s="37"/>
      <c r="AQ64" s="37"/>
      <c r="AR64" s="37"/>
      <c r="AS64" s="37">
        <f t="shared" si="2"/>
        <v>80000</v>
      </c>
      <c r="AT64" s="37"/>
      <c r="AU64" s="37"/>
      <c r="AV64" s="37"/>
      <c r="AW64" s="37"/>
      <c r="AX64" s="37"/>
      <c r="AY64" s="37"/>
      <c r="AZ64" s="37"/>
      <c r="BA64" s="31"/>
      <c r="BB64" s="31"/>
      <c r="BC64" s="31"/>
      <c r="BD64" s="31"/>
      <c r="BE64" s="31"/>
      <c r="BF64" s="31"/>
      <c r="BG64" s="31"/>
      <c r="BH64" s="31"/>
    </row>
    <row r="65" spans="1:65" x14ac:dyDescent="0.25">
      <c r="A65" s="85"/>
      <c r="B65" s="85"/>
      <c r="C65" s="85"/>
      <c r="D65" s="86" t="s">
        <v>56</v>
      </c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8"/>
      <c r="AC65" s="89">
        <f>SUM(AC55:AC64)</f>
        <v>2057058</v>
      </c>
      <c r="AD65" s="89"/>
      <c r="AE65" s="89"/>
      <c r="AF65" s="89"/>
      <c r="AG65" s="89"/>
      <c r="AH65" s="89"/>
      <c r="AI65" s="89"/>
      <c r="AJ65" s="89"/>
      <c r="AK65" s="89">
        <f t="shared" ref="AK65" si="3">SUM(AK55:AK64)</f>
        <v>70000</v>
      </c>
      <c r="AL65" s="89"/>
      <c r="AM65" s="89"/>
      <c r="AN65" s="89"/>
      <c r="AO65" s="89"/>
      <c r="AP65" s="89"/>
      <c r="AQ65" s="89"/>
      <c r="AR65" s="89"/>
      <c r="AS65" s="89">
        <f t="shared" ref="AS65" si="4">SUM(AS55:AS64)</f>
        <v>2127058</v>
      </c>
      <c r="AT65" s="89"/>
      <c r="AU65" s="89"/>
      <c r="AV65" s="89"/>
      <c r="AW65" s="89"/>
      <c r="AX65" s="89"/>
      <c r="AY65" s="89"/>
      <c r="AZ65" s="89"/>
      <c r="BA65" s="32"/>
      <c r="BB65" s="32"/>
      <c r="BC65" s="32"/>
      <c r="BD65" s="32"/>
      <c r="BE65" s="32"/>
      <c r="BF65" s="32"/>
      <c r="BG65" s="32"/>
      <c r="BH65" s="32"/>
      <c r="BI65" s="30"/>
      <c r="BJ65" s="30"/>
      <c r="BK65" s="30"/>
      <c r="BL65" s="30"/>
      <c r="BM65" s="30"/>
    </row>
    <row r="67" spans="1:65" ht="15.75" x14ac:dyDescent="0.25">
      <c r="A67" s="45" t="s">
        <v>57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</row>
    <row r="68" spans="1:65" x14ac:dyDescent="0.25">
      <c r="A68" s="78" t="s">
        <v>49</v>
      </c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</row>
    <row r="69" spans="1:65" x14ac:dyDescent="0.25">
      <c r="A69" s="68" t="s">
        <v>34</v>
      </c>
      <c r="B69" s="68"/>
      <c r="C69" s="68"/>
      <c r="D69" s="79" t="s">
        <v>58</v>
      </c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1"/>
      <c r="AB69" s="68" t="s">
        <v>51</v>
      </c>
      <c r="AC69" s="68"/>
      <c r="AD69" s="68"/>
      <c r="AE69" s="68"/>
      <c r="AF69" s="68"/>
      <c r="AG69" s="68"/>
      <c r="AH69" s="68"/>
      <c r="AI69" s="68"/>
      <c r="AJ69" s="68" t="s">
        <v>52</v>
      </c>
      <c r="AK69" s="68"/>
      <c r="AL69" s="68"/>
      <c r="AM69" s="68"/>
      <c r="AN69" s="68"/>
      <c r="AO69" s="68"/>
      <c r="AP69" s="68"/>
      <c r="AQ69" s="68"/>
      <c r="AR69" s="68" t="s">
        <v>53</v>
      </c>
      <c r="AS69" s="68"/>
      <c r="AT69" s="68"/>
      <c r="AU69" s="68"/>
      <c r="AV69" s="68"/>
      <c r="AW69" s="68"/>
      <c r="AX69" s="68"/>
      <c r="AY69" s="68"/>
    </row>
    <row r="70" spans="1:65" x14ac:dyDescent="0.25">
      <c r="A70" s="68"/>
      <c r="B70" s="68"/>
      <c r="C70" s="68"/>
      <c r="D70" s="82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4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</row>
    <row r="71" spans="1:65" ht="15.75" x14ac:dyDescent="0.25">
      <c r="A71" s="68">
        <v>1</v>
      </c>
      <c r="B71" s="68"/>
      <c r="C71" s="68"/>
      <c r="D71" s="75">
        <v>2</v>
      </c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7"/>
      <c r="AB71" s="68">
        <v>3</v>
      </c>
      <c r="AC71" s="68"/>
      <c r="AD71" s="68"/>
      <c r="AE71" s="68"/>
      <c r="AF71" s="68"/>
      <c r="AG71" s="68"/>
      <c r="AH71" s="68"/>
      <c r="AI71" s="68"/>
      <c r="AJ71" s="68">
        <v>4</v>
      </c>
      <c r="AK71" s="68"/>
      <c r="AL71" s="68"/>
      <c r="AM71" s="68"/>
      <c r="AN71" s="68"/>
      <c r="AO71" s="68"/>
      <c r="AP71" s="68"/>
      <c r="AQ71" s="68"/>
      <c r="AR71" s="68">
        <v>5</v>
      </c>
      <c r="AS71" s="68"/>
      <c r="AT71" s="68"/>
      <c r="AU71" s="68"/>
      <c r="AV71" s="68"/>
      <c r="AW71" s="68"/>
      <c r="AX71" s="68"/>
      <c r="AY71" s="68"/>
    </row>
    <row r="72" spans="1:65" ht="29.25" customHeight="1" x14ac:dyDescent="0.25">
      <c r="A72" s="38">
        <v>1</v>
      </c>
      <c r="B72" s="38"/>
      <c r="C72" s="38"/>
      <c r="D72" s="72" t="s">
        <v>59</v>
      </c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4"/>
      <c r="AB72" s="37">
        <f>AC65</f>
        <v>2057058</v>
      </c>
      <c r="AC72" s="37"/>
      <c r="AD72" s="37"/>
      <c r="AE72" s="37"/>
      <c r="AF72" s="37"/>
      <c r="AG72" s="37"/>
      <c r="AH72" s="37"/>
      <c r="AI72" s="37"/>
      <c r="AJ72" s="37">
        <f>AK65</f>
        <v>70000</v>
      </c>
      <c r="AK72" s="37"/>
      <c r="AL72" s="37"/>
      <c r="AM72" s="37"/>
      <c r="AN72" s="37"/>
      <c r="AO72" s="37"/>
      <c r="AP72" s="37"/>
      <c r="AQ72" s="37"/>
      <c r="AR72" s="37">
        <f>AB72+AJ72</f>
        <v>2127058</v>
      </c>
      <c r="AS72" s="37"/>
      <c r="AT72" s="37"/>
      <c r="AU72" s="37"/>
      <c r="AV72" s="37"/>
      <c r="AW72" s="37"/>
      <c r="AX72" s="37"/>
      <c r="AY72" s="37"/>
    </row>
    <row r="73" spans="1:65" x14ac:dyDescent="0.25">
      <c r="A73" s="85"/>
      <c r="B73" s="85"/>
      <c r="C73" s="85"/>
      <c r="D73" s="86" t="s">
        <v>53</v>
      </c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8"/>
      <c r="AB73" s="89">
        <f>SUM(AB72)</f>
        <v>2057058</v>
      </c>
      <c r="AC73" s="89"/>
      <c r="AD73" s="89"/>
      <c r="AE73" s="89"/>
      <c r="AF73" s="89"/>
      <c r="AG73" s="89"/>
      <c r="AH73" s="89"/>
      <c r="AI73" s="89"/>
      <c r="AJ73" s="89">
        <f t="shared" ref="AJ73" si="5">SUM(AJ72)</f>
        <v>70000</v>
      </c>
      <c r="AK73" s="89"/>
      <c r="AL73" s="89"/>
      <c r="AM73" s="89"/>
      <c r="AN73" s="89"/>
      <c r="AO73" s="89"/>
      <c r="AP73" s="89"/>
      <c r="AQ73" s="89"/>
      <c r="AR73" s="89">
        <f t="shared" ref="AR73" si="6">SUM(AR72)</f>
        <v>2127058</v>
      </c>
      <c r="AS73" s="89"/>
      <c r="AT73" s="89"/>
      <c r="AU73" s="89"/>
      <c r="AV73" s="89"/>
      <c r="AW73" s="89"/>
      <c r="AX73" s="89"/>
      <c r="AY73" s="89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5" spans="1:65" ht="15.75" x14ac:dyDescent="0.25">
      <c r="A75" s="63" t="s">
        <v>60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</row>
    <row r="76" spans="1:65" ht="15.75" x14ac:dyDescent="0.25">
      <c r="A76" s="68" t="s">
        <v>34</v>
      </c>
      <c r="B76" s="68"/>
      <c r="C76" s="68"/>
      <c r="D76" s="68"/>
      <c r="E76" s="68"/>
      <c r="F76" s="68"/>
      <c r="G76" s="75" t="s">
        <v>61</v>
      </c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7"/>
      <c r="Z76" s="68" t="s">
        <v>62</v>
      </c>
      <c r="AA76" s="68"/>
      <c r="AB76" s="68"/>
      <c r="AC76" s="68"/>
      <c r="AD76" s="68"/>
      <c r="AE76" s="68" t="s">
        <v>63</v>
      </c>
      <c r="AF76" s="68"/>
      <c r="AG76" s="68"/>
      <c r="AH76" s="68"/>
      <c r="AI76" s="68"/>
      <c r="AJ76" s="68"/>
      <c r="AK76" s="68"/>
      <c r="AL76" s="68"/>
      <c r="AM76" s="68"/>
      <c r="AN76" s="68"/>
      <c r="AO76" s="75" t="s">
        <v>51</v>
      </c>
      <c r="AP76" s="76"/>
      <c r="AQ76" s="76"/>
      <c r="AR76" s="76"/>
      <c r="AS76" s="76"/>
      <c r="AT76" s="76"/>
      <c r="AU76" s="76"/>
      <c r="AV76" s="77"/>
      <c r="AW76" s="75" t="s">
        <v>52</v>
      </c>
      <c r="AX76" s="76"/>
      <c r="AY76" s="76"/>
      <c r="AZ76" s="76"/>
      <c r="BA76" s="76"/>
      <c r="BB76" s="76"/>
      <c r="BC76" s="76"/>
      <c r="BD76" s="77"/>
      <c r="BE76" s="75" t="s">
        <v>53</v>
      </c>
      <c r="BF76" s="76"/>
      <c r="BG76" s="76"/>
      <c r="BH76" s="76"/>
      <c r="BI76" s="76"/>
      <c r="BJ76" s="76"/>
      <c r="BK76" s="76"/>
      <c r="BL76" s="77"/>
    </row>
    <row r="77" spans="1:65" ht="15.75" x14ac:dyDescent="0.25">
      <c r="A77" s="68">
        <v>1</v>
      </c>
      <c r="B77" s="68"/>
      <c r="C77" s="68"/>
      <c r="D77" s="68"/>
      <c r="E77" s="68"/>
      <c r="F77" s="68"/>
      <c r="G77" s="75">
        <v>2</v>
      </c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7"/>
      <c r="Z77" s="68">
        <v>3</v>
      </c>
      <c r="AA77" s="68"/>
      <c r="AB77" s="68"/>
      <c r="AC77" s="68"/>
      <c r="AD77" s="68"/>
      <c r="AE77" s="68">
        <v>4</v>
      </c>
      <c r="AF77" s="68"/>
      <c r="AG77" s="68"/>
      <c r="AH77" s="68"/>
      <c r="AI77" s="68"/>
      <c r="AJ77" s="68"/>
      <c r="AK77" s="68"/>
      <c r="AL77" s="68"/>
      <c r="AM77" s="68"/>
      <c r="AN77" s="68"/>
      <c r="AO77" s="68">
        <v>5</v>
      </c>
      <c r="AP77" s="68"/>
      <c r="AQ77" s="68"/>
      <c r="AR77" s="68"/>
      <c r="AS77" s="68"/>
      <c r="AT77" s="68"/>
      <c r="AU77" s="68"/>
      <c r="AV77" s="68"/>
      <c r="AW77" s="68">
        <v>6</v>
      </c>
      <c r="AX77" s="68"/>
      <c r="AY77" s="68"/>
      <c r="AZ77" s="68"/>
      <c r="BA77" s="68"/>
      <c r="BB77" s="68"/>
      <c r="BC77" s="68"/>
      <c r="BD77" s="68"/>
      <c r="BE77" s="68">
        <v>7</v>
      </c>
      <c r="BF77" s="68"/>
      <c r="BG77" s="68"/>
      <c r="BH77" s="68"/>
      <c r="BI77" s="68"/>
      <c r="BJ77" s="68"/>
      <c r="BK77" s="68"/>
      <c r="BL77" s="68"/>
    </row>
    <row r="78" spans="1:65" x14ac:dyDescent="0.25">
      <c r="A78" s="85">
        <v>0</v>
      </c>
      <c r="B78" s="85"/>
      <c r="C78" s="85"/>
      <c r="D78" s="85"/>
      <c r="E78" s="85"/>
      <c r="F78" s="85"/>
      <c r="G78" s="90" t="s">
        <v>64</v>
      </c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2"/>
      <c r="Z78" s="93"/>
      <c r="AA78" s="93"/>
      <c r="AB78" s="93"/>
      <c r="AC78" s="93"/>
      <c r="AD78" s="93"/>
      <c r="AE78" s="94"/>
      <c r="AF78" s="94"/>
      <c r="AG78" s="94"/>
      <c r="AH78" s="94"/>
      <c r="AI78" s="94"/>
      <c r="AJ78" s="94"/>
      <c r="AK78" s="94"/>
      <c r="AL78" s="94"/>
      <c r="AM78" s="94"/>
      <c r="AN78" s="95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30"/>
    </row>
    <row r="79" spans="1:65" ht="38.25" customHeight="1" x14ac:dyDescent="0.25">
      <c r="A79" s="38">
        <v>1</v>
      </c>
      <c r="B79" s="38"/>
      <c r="C79" s="38"/>
      <c r="D79" s="38"/>
      <c r="E79" s="38"/>
      <c r="F79" s="38"/>
      <c r="G79" s="39" t="s">
        <v>65</v>
      </c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1"/>
      <c r="Z79" s="42" t="s">
        <v>66</v>
      </c>
      <c r="AA79" s="42"/>
      <c r="AB79" s="42"/>
      <c r="AC79" s="42"/>
      <c r="AD79" s="42"/>
      <c r="AE79" s="42" t="s">
        <v>67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7">
        <v>862058</v>
      </c>
      <c r="AP79" s="37"/>
      <c r="AQ79" s="37"/>
      <c r="AR79" s="37"/>
      <c r="AS79" s="37"/>
      <c r="AT79" s="37"/>
      <c r="AU79" s="37"/>
      <c r="AV79" s="37"/>
      <c r="AW79" s="37">
        <v>0</v>
      </c>
      <c r="AX79" s="37"/>
      <c r="AY79" s="37"/>
      <c r="AZ79" s="37"/>
      <c r="BA79" s="37"/>
      <c r="BB79" s="37"/>
      <c r="BC79" s="37"/>
      <c r="BD79" s="37"/>
      <c r="BE79" s="37">
        <f>AW79+AO79</f>
        <v>862058</v>
      </c>
      <c r="BF79" s="37"/>
      <c r="BG79" s="37"/>
      <c r="BH79" s="37"/>
      <c r="BI79" s="37"/>
      <c r="BJ79" s="37"/>
      <c r="BK79" s="37"/>
      <c r="BL79" s="37"/>
    </row>
    <row r="80" spans="1:65" ht="44.25" customHeight="1" x14ac:dyDescent="0.25">
      <c r="A80" s="38">
        <v>2</v>
      </c>
      <c r="B80" s="38"/>
      <c r="C80" s="38"/>
      <c r="D80" s="38"/>
      <c r="E80" s="38"/>
      <c r="F80" s="38"/>
      <c r="G80" s="39" t="s">
        <v>68</v>
      </c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1"/>
      <c r="Z80" s="42" t="s">
        <v>66</v>
      </c>
      <c r="AA80" s="42"/>
      <c r="AB80" s="42"/>
      <c r="AC80" s="42"/>
      <c r="AD80" s="42"/>
      <c r="AE80" s="42" t="s">
        <v>67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7">
        <v>500000</v>
      </c>
      <c r="AP80" s="37"/>
      <c r="AQ80" s="37"/>
      <c r="AR80" s="37"/>
      <c r="AS80" s="37"/>
      <c r="AT80" s="37"/>
      <c r="AU80" s="37"/>
      <c r="AV80" s="37"/>
      <c r="AW80" s="37">
        <v>0</v>
      </c>
      <c r="AX80" s="37"/>
      <c r="AY80" s="37"/>
      <c r="AZ80" s="37"/>
      <c r="BA80" s="37"/>
      <c r="BB80" s="37"/>
      <c r="BC80" s="37"/>
      <c r="BD80" s="37"/>
      <c r="BE80" s="37">
        <f t="shared" ref="BE80:BE83" si="7">AW80+AO80</f>
        <v>500000</v>
      </c>
      <c r="BF80" s="37"/>
      <c r="BG80" s="37"/>
      <c r="BH80" s="37"/>
      <c r="BI80" s="37"/>
      <c r="BJ80" s="37"/>
      <c r="BK80" s="37"/>
      <c r="BL80" s="37"/>
    </row>
    <row r="81" spans="1:65" ht="33" customHeight="1" x14ac:dyDescent="0.25">
      <c r="A81" s="38">
        <v>3</v>
      </c>
      <c r="B81" s="38"/>
      <c r="C81" s="38"/>
      <c r="D81" s="38"/>
      <c r="E81" s="38"/>
      <c r="F81" s="38"/>
      <c r="G81" s="39" t="s">
        <v>69</v>
      </c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1"/>
      <c r="Z81" s="42" t="s">
        <v>66</v>
      </c>
      <c r="AA81" s="42"/>
      <c r="AB81" s="42"/>
      <c r="AC81" s="42"/>
      <c r="AD81" s="42"/>
      <c r="AE81" s="42" t="s">
        <v>67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7">
        <v>97500</v>
      </c>
      <c r="AP81" s="37"/>
      <c r="AQ81" s="37"/>
      <c r="AR81" s="37"/>
      <c r="AS81" s="37"/>
      <c r="AT81" s="37"/>
      <c r="AU81" s="37"/>
      <c r="AV81" s="37"/>
      <c r="AW81" s="37">
        <v>0</v>
      </c>
      <c r="AX81" s="37"/>
      <c r="AY81" s="37"/>
      <c r="AZ81" s="37"/>
      <c r="BA81" s="37"/>
      <c r="BB81" s="37"/>
      <c r="BC81" s="37"/>
      <c r="BD81" s="37"/>
      <c r="BE81" s="37">
        <f t="shared" si="7"/>
        <v>97500</v>
      </c>
      <c r="BF81" s="37"/>
      <c r="BG81" s="37"/>
      <c r="BH81" s="37"/>
      <c r="BI81" s="37"/>
      <c r="BJ81" s="37"/>
      <c r="BK81" s="37"/>
      <c r="BL81" s="37"/>
    </row>
    <row r="82" spans="1:65" ht="32.25" customHeight="1" x14ac:dyDescent="0.25">
      <c r="A82" s="38">
        <v>4</v>
      </c>
      <c r="B82" s="38"/>
      <c r="C82" s="38"/>
      <c r="D82" s="38"/>
      <c r="E82" s="38"/>
      <c r="F82" s="38"/>
      <c r="G82" s="39" t="s">
        <v>70</v>
      </c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1"/>
      <c r="Z82" s="42" t="s">
        <v>66</v>
      </c>
      <c r="AA82" s="42"/>
      <c r="AB82" s="42"/>
      <c r="AC82" s="42"/>
      <c r="AD82" s="42"/>
      <c r="AE82" s="42" t="s">
        <v>67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7">
        <v>90000</v>
      </c>
      <c r="AP82" s="37"/>
      <c r="AQ82" s="37"/>
      <c r="AR82" s="37"/>
      <c r="AS82" s="37"/>
      <c r="AT82" s="37"/>
      <c r="AU82" s="37"/>
      <c r="AV82" s="37"/>
      <c r="AW82" s="37">
        <v>0</v>
      </c>
      <c r="AX82" s="37"/>
      <c r="AY82" s="37"/>
      <c r="AZ82" s="37"/>
      <c r="BA82" s="37"/>
      <c r="BB82" s="37"/>
      <c r="BC82" s="37"/>
      <c r="BD82" s="37"/>
      <c r="BE82" s="37">
        <f t="shared" si="7"/>
        <v>90000</v>
      </c>
      <c r="BF82" s="37"/>
      <c r="BG82" s="37"/>
      <c r="BH82" s="37"/>
      <c r="BI82" s="37"/>
      <c r="BJ82" s="37"/>
      <c r="BK82" s="37"/>
      <c r="BL82" s="37"/>
    </row>
    <row r="83" spans="1:65" ht="105.75" customHeight="1" x14ac:dyDescent="0.25">
      <c r="A83" s="38">
        <v>5</v>
      </c>
      <c r="B83" s="38"/>
      <c r="C83" s="38"/>
      <c r="D83" s="38"/>
      <c r="E83" s="38"/>
      <c r="F83" s="38"/>
      <c r="G83" s="39" t="s">
        <v>71</v>
      </c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1"/>
      <c r="Z83" s="42" t="s">
        <v>66</v>
      </c>
      <c r="AA83" s="42"/>
      <c r="AB83" s="42"/>
      <c r="AC83" s="42"/>
      <c r="AD83" s="42"/>
      <c r="AE83" s="42" t="s">
        <v>67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7">
        <f>95000+47500</f>
        <v>142500</v>
      </c>
      <c r="AP83" s="37"/>
      <c r="AQ83" s="37"/>
      <c r="AR83" s="37"/>
      <c r="AS83" s="37"/>
      <c r="AT83" s="37"/>
      <c r="AU83" s="37"/>
      <c r="AV83" s="37"/>
      <c r="AW83" s="37">
        <v>0</v>
      </c>
      <c r="AX83" s="37"/>
      <c r="AY83" s="37"/>
      <c r="AZ83" s="37"/>
      <c r="BA83" s="37"/>
      <c r="BB83" s="37"/>
      <c r="BC83" s="37"/>
      <c r="BD83" s="37"/>
      <c r="BE83" s="37">
        <f t="shared" si="7"/>
        <v>142500</v>
      </c>
      <c r="BF83" s="37"/>
      <c r="BG83" s="37"/>
      <c r="BH83" s="37"/>
      <c r="BI83" s="37"/>
      <c r="BJ83" s="37"/>
      <c r="BK83" s="37"/>
      <c r="BL83" s="37"/>
    </row>
    <row r="84" spans="1:65" ht="39" customHeight="1" x14ac:dyDescent="0.25">
      <c r="A84" s="38">
        <v>6</v>
      </c>
      <c r="B84" s="38"/>
      <c r="C84" s="38"/>
      <c r="D84" s="38"/>
      <c r="E84" s="38"/>
      <c r="F84" s="38"/>
      <c r="G84" s="39" t="str">
        <f>D60</f>
        <v>Видатки із благоустрою населених пунктів, а саме послуги  з вивезення сміття з кладовищ, які розміщені на території Глеюватської сільської ради</v>
      </c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1"/>
      <c r="Z84" s="42" t="s">
        <v>66</v>
      </c>
      <c r="AA84" s="42"/>
      <c r="AB84" s="42"/>
      <c r="AC84" s="42"/>
      <c r="AD84" s="42"/>
      <c r="AE84" s="42" t="s">
        <v>67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7">
        <v>95000</v>
      </c>
      <c r="AP84" s="37"/>
      <c r="AQ84" s="37"/>
      <c r="AR84" s="37"/>
      <c r="AS84" s="37"/>
      <c r="AT84" s="37"/>
      <c r="AU84" s="37"/>
      <c r="AV84" s="37"/>
      <c r="AW84" s="37">
        <v>0</v>
      </c>
      <c r="AX84" s="37"/>
      <c r="AY84" s="37"/>
      <c r="AZ84" s="37"/>
      <c r="BA84" s="37"/>
      <c r="BB84" s="37"/>
      <c r="BC84" s="37"/>
      <c r="BD84" s="37"/>
      <c r="BE84" s="37">
        <f t="shared" ref="BE84:BE86" si="8">AW84+AO84</f>
        <v>95000</v>
      </c>
      <c r="BF84" s="37"/>
      <c r="BG84" s="37"/>
      <c r="BH84" s="37"/>
      <c r="BI84" s="37"/>
      <c r="BJ84" s="37"/>
      <c r="BK84" s="37"/>
      <c r="BL84" s="37"/>
    </row>
    <row r="85" spans="1:65" ht="42.75" customHeight="1" x14ac:dyDescent="0.25">
      <c r="A85" s="38">
        <v>7</v>
      </c>
      <c r="B85" s="38"/>
      <c r="C85" s="38"/>
      <c r="D85" s="38"/>
      <c r="E85" s="38"/>
      <c r="F85" s="38"/>
      <c r="G85" s="39" t="str">
        <f>D61</f>
        <v xml:space="preserve">Видатки із благоустрою населених пунктів, а саме: послуги з омолоджувального обрізування аварійних, сухостійних та фаутних дерев на території сільської ради
</v>
      </c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1"/>
      <c r="Z85" s="42" t="s">
        <v>66</v>
      </c>
      <c r="AA85" s="42"/>
      <c r="AB85" s="42"/>
      <c r="AC85" s="42"/>
      <c r="AD85" s="42"/>
      <c r="AE85" s="42" t="s">
        <v>67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7">
        <v>95000</v>
      </c>
      <c r="AP85" s="37"/>
      <c r="AQ85" s="37"/>
      <c r="AR85" s="37"/>
      <c r="AS85" s="37"/>
      <c r="AT85" s="37"/>
      <c r="AU85" s="37"/>
      <c r="AV85" s="37"/>
      <c r="AW85" s="37">
        <v>0</v>
      </c>
      <c r="AX85" s="37"/>
      <c r="AY85" s="37"/>
      <c r="AZ85" s="37"/>
      <c r="BA85" s="37"/>
      <c r="BB85" s="37"/>
      <c r="BC85" s="37"/>
      <c r="BD85" s="37"/>
      <c r="BE85" s="37">
        <f t="shared" si="8"/>
        <v>95000</v>
      </c>
      <c r="BF85" s="37"/>
      <c r="BG85" s="37"/>
      <c r="BH85" s="37"/>
      <c r="BI85" s="37"/>
      <c r="BJ85" s="37"/>
      <c r="BK85" s="37"/>
      <c r="BL85" s="37"/>
    </row>
    <row r="86" spans="1:65" ht="39" customHeight="1" x14ac:dyDescent="0.25">
      <c r="A86" s="38">
        <v>8</v>
      </c>
      <c r="B86" s="38"/>
      <c r="C86" s="38"/>
      <c r="D86" s="38"/>
      <c r="E86" s="38"/>
      <c r="F86" s="38"/>
      <c r="G86" s="39" t="str">
        <f>D62</f>
        <v xml:space="preserve">Видатки із благоустрою населених пунктів, а саме: послуги з обкосу обочин вулиць (видалення карантинних рослин) на території сільської ради
</v>
      </c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1"/>
      <c r="Z86" s="42" t="s">
        <v>66</v>
      </c>
      <c r="AA86" s="42"/>
      <c r="AB86" s="42"/>
      <c r="AC86" s="42"/>
      <c r="AD86" s="42"/>
      <c r="AE86" s="42" t="s">
        <v>67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7">
        <v>95000</v>
      </c>
      <c r="AP86" s="37"/>
      <c r="AQ86" s="37"/>
      <c r="AR86" s="37"/>
      <c r="AS86" s="37"/>
      <c r="AT86" s="37"/>
      <c r="AU86" s="37"/>
      <c r="AV86" s="37"/>
      <c r="AW86" s="37">
        <v>0</v>
      </c>
      <c r="AX86" s="37"/>
      <c r="AY86" s="37"/>
      <c r="AZ86" s="37"/>
      <c r="BA86" s="37"/>
      <c r="BB86" s="37"/>
      <c r="BC86" s="37"/>
      <c r="BD86" s="37"/>
      <c r="BE86" s="37">
        <f t="shared" si="8"/>
        <v>95000</v>
      </c>
      <c r="BF86" s="37"/>
      <c r="BG86" s="37"/>
      <c r="BH86" s="37"/>
      <c r="BI86" s="37"/>
      <c r="BJ86" s="37"/>
      <c r="BK86" s="37"/>
      <c r="BL86" s="37"/>
    </row>
    <row r="87" spans="1:65" ht="39" customHeight="1" x14ac:dyDescent="0.25">
      <c r="A87" s="38">
        <v>9</v>
      </c>
      <c r="B87" s="38"/>
      <c r="C87" s="38"/>
      <c r="D87" s="38"/>
      <c r="E87" s="38"/>
      <c r="F87" s="38"/>
      <c r="G87" s="39" t="str">
        <f t="shared" ref="G87:G88" si="9">D63</f>
        <v xml:space="preserve">Видатки із благоустрою населених пунктів, а саме придбання кабіни вуличної вбиральні загального користування для встановлення в с.Красна Балка </v>
      </c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1"/>
      <c r="Z87" s="42" t="s">
        <v>66</v>
      </c>
      <c r="AA87" s="42"/>
      <c r="AB87" s="42"/>
      <c r="AC87" s="42"/>
      <c r="AD87" s="42"/>
      <c r="AE87" s="42" t="s">
        <v>67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7">
        <v>0</v>
      </c>
      <c r="AP87" s="37"/>
      <c r="AQ87" s="37"/>
      <c r="AR87" s="37"/>
      <c r="AS87" s="37"/>
      <c r="AT87" s="37"/>
      <c r="AU87" s="37"/>
      <c r="AV87" s="37"/>
      <c r="AW87" s="37">
        <v>70000</v>
      </c>
      <c r="AX87" s="37"/>
      <c r="AY87" s="37"/>
      <c r="AZ87" s="37"/>
      <c r="BA87" s="37"/>
      <c r="BB87" s="37"/>
      <c r="BC87" s="37"/>
      <c r="BD87" s="37"/>
      <c r="BE87" s="37">
        <f t="shared" ref="BE87:BE88" si="10">AW87+AO87</f>
        <v>70000</v>
      </c>
      <c r="BF87" s="37"/>
      <c r="BG87" s="37"/>
      <c r="BH87" s="37"/>
      <c r="BI87" s="37"/>
      <c r="BJ87" s="37"/>
      <c r="BK87" s="37"/>
      <c r="BL87" s="37"/>
    </row>
    <row r="88" spans="1:65" ht="39" customHeight="1" x14ac:dyDescent="0.25">
      <c r="A88" s="38">
        <v>10</v>
      </c>
      <c r="B88" s="38"/>
      <c r="C88" s="38"/>
      <c r="D88" s="38"/>
      <c r="E88" s="38"/>
      <c r="F88" s="38"/>
      <c r="G88" s="39" t="str">
        <f t="shared" si="9"/>
        <v>Видатки із благоустрою населених пунктів, а саме послуги з поточного ремонту зупинок громадського транспорту на території Глеюватської сільської ради</v>
      </c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1"/>
      <c r="Z88" s="42" t="s">
        <v>66</v>
      </c>
      <c r="AA88" s="42"/>
      <c r="AB88" s="42"/>
      <c r="AC88" s="42"/>
      <c r="AD88" s="42"/>
      <c r="AE88" s="42" t="s">
        <v>67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7">
        <v>80000</v>
      </c>
      <c r="AP88" s="37"/>
      <c r="AQ88" s="37"/>
      <c r="AR88" s="37"/>
      <c r="AS88" s="37"/>
      <c r="AT88" s="37"/>
      <c r="AU88" s="37"/>
      <c r="AV88" s="37"/>
      <c r="AW88" s="37">
        <v>0</v>
      </c>
      <c r="AX88" s="37"/>
      <c r="AY88" s="37"/>
      <c r="AZ88" s="37"/>
      <c r="BA88" s="37"/>
      <c r="BB88" s="37"/>
      <c r="BC88" s="37"/>
      <c r="BD88" s="37"/>
      <c r="BE88" s="37">
        <f t="shared" si="10"/>
        <v>80000</v>
      </c>
      <c r="BF88" s="37"/>
      <c r="BG88" s="37"/>
      <c r="BH88" s="37"/>
      <c r="BI88" s="37"/>
      <c r="BJ88" s="37"/>
      <c r="BK88" s="37"/>
      <c r="BL88" s="37"/>
    </row>
    <row r="89" spans="1:65" x14ac:dyDescent="0.25">
      <c r="A89" s="85">
        <v>0</v>
      </c>
      <c r="B89" s="85"/>
      <c r="C89" s="85"/>
      <c r="D89" s="85"/>
      <c r="E89" s="85"/>
      <c r="F89" s="85"/>
      <c r="G89" s="96" t="s">
        <v>72</v>
      </c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8"/>
      <c r="Z89" s="93"/>
      <c r="AA89" s="93"/>
      <c r="AB89" s="93"/>
      <c r="AC89" s="93"/>
      <c r="AD89" s="93"/>
      <c r="AE89" s="94"/>
      <c r="AF89" s="94"/>
      <c r="AG89" s="94"/>
      <c r="AH89" s="94"/>
      <c r="AI89" s="94"/>
      <c r="AJ89" s="94"/>
      <c r="AK89" s="94"/>
      <c r="AL89" s="94"/>
      <c r="AM89" s="94"/>
      <c r="AN89" s="95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30"/>
    </row>
    <row r="90" spans="1:65" x14ac:dyDescent="0.25">
      <c r="A90" s="38">
        <v>1</v>
      </c>
      <c r="B90" s="38"/>
      <c r="C90" s="38"/>
      <c r="D90" s="38"/>
      <c r="E90" s="38"/>
      <c r="F90" s="38"/>
      <c r="G90" s="39" t="s">
        <v>73</v>
      </c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1"/>
      <c r="Z90" s="42" t="s">
        <v>74</v>
      </c>
      <c r="AA90" s="42"/>
      <c r="AB90" s="42"/>
      <c r="AC90" s="42"/>
      <c r="AD90" s="42"/>
      <c r="AE90" s="39" t="s">
        <v>75</v>
      </c>
      <c r="AF90" s="40"/>
      <c r="AG90" s="40"/>
      <c r="AH90" s="40"/>
      <c r="AI90" s="40"/>
      <c r="AJ90" s="40"/>
      <c r="AK90" s="40"/>
      <c r="AL90" s="40"/>
      <c r="AM90" s="40"/>
      <c r="AN90" s="41"/>
      <c r="AO90" s="37">
        <v>89.644999999999996</v>
      </c>
      <c r="AP90" s="37"/>
      <c r="AQ90" s="37"/>
      <c r="AR90" s="37"/>
      <c r="AS90" s="37"/>
      <c r="AT90" s="37"/>
      <c r="AU90" s="37"/>
      <c r="AV90" s="37"/>
      <c r="AW90" s="37">
        <v>0</v>
      </c>
      <c r="AX90" s="37"/>
      <c r="AY90" s="37"/>
      <c r="AZ90" s="37"/>
      <c r="BA90" s="37"/>
      <c r="BB90" s="37"/>
      <c r="BC90" s="37"/>
      <c r="BD90" s="37"/>
      <c r="BE90" s="37">
        <f t="shared" ref="BE90" si="11">AW90+AO90</f>
        <v>89.644999999999996</v>
      </c>
      <c r="BF90" s="37"/>
      <c r="BG90" s="37"/>
      <c r="BH90" s="37"/>
      <c r="BI90" s="37"/>
      <c r="BJ90" s="37"/>
      <c r="BK90" s="37"/>
      <c r="BL90" s="37"/>
    </row>
    <row r="91" spans="1:65" x14ac:dyDescent="0.25">
      <c r="A91" s="38">
        <v>2</v>
      </c>
      <c r="B91" s="38"/>
      <c r="C91" s="38"/>
      <c r="D91" s="38"/>
      <c r="E91" s="38"/>
      <c r="F91" s="38"/>
      <c r="G91" s="39" t="s">
        <v>76</v>
      </c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1"/>
      <c r="Z91" s="42" t="s">
        <v>77</v>
      </c>
      <c r="AA91" s="42"/>
      <c r="AB91" s="42"/>
      <c r="AC91" s="42"/>
      <c r="AD91" s="42"/>
      <c r="AE91" s="39" t="s">
        <v>78</v>
      </c>
      <c r="AF91" s="40"/>
      <c r="AG91" s="40"/>
      <c r="AH91" s="40"/>
      <c r="AI91" s="40"/>
      <c r="AJ91" s="40"/>
      <c r="AK91" s="40"/>
      <c r="AL91" s="40"/>
      <c r="AM91" s="40"/>
      <c r="AN91" s="41"/>
      <c r="AO91" s="37">
        <v>1450</v>
      </c>
      <c r="AP91" s="37"/>
      <c r="AQ91" s="37"/>
      <c r="AR91" s="37"/>
      <c r="AS91" s="37"/>
      <c r="AT91" s="37"/>
      <c r="AU91" s="37"/>
      <c r="AV91" s="37"/>
      <c r="AW91" s="37">
        <v>0</v>
      </c>
      <c r="AX91" s="37"/>
      <c r="AY91" s="37"/>
      <c r="AZ91" s="37"/>
      <c r="BA91" s="37"/>
      <c r="BB91" s="37"/>
      <c r="BC91" s="37"/>
      <c r="BD91" s="37"/>
      <c r="BE91" s="37">
        <f t="shared" ref="BE91:BE92" si="12">AW91+AO91</f>
        <v>1450</v>
      </c>
      <c r="BF91" s="37"/>
      <c r="BG91" s="37"/>
      <c r="BH91" s="37"/>
      <c r="BI91" s="37"/>
      <c r="BJ91" s="37"/>
      <c r="BK91" s="37"/>
      <c r="BL91" s="37"/>
    </row>
    <row r="92" spans="1:65" x14ac:dyDescent="0.25">
      <c r="A92" s="38">
        <v>3</v>
      </c>
      <c r="B92" s="38"/>
      <c r="C92" s="38"/>
      <c r="D92" s="38"/>
      <c r="E92" s="38"/>
      <c r="F92" s="38"/>
      <c r="G92" s="39" t="s">
        <v>79</v>
      </c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1"/>
      <c r="Z92" s="42" t="s">
        <v>80</v>
      </c>
      <c r="AA92" s="42"/>
      <c r="AB92" s="42"/>
      <c r="AC92" s="42"/>
      <c r="AD92" s="42"/>
      <c r="AE92" s="39" t="s">
        <v>78</v>
      </c>
      <c r="AF92" s="40"/>
      <c r="AG92" s="40"/>
      <c r="AH92" s="40"/>
      <c r="AI92" s="40"/>
      <c r="AJ92" s="40"/>
      <c r="AK92" s="40"/>
      <c r="AL92" s="40"/>
      <c r="AM92" s="40"/>
      <c r="AN92" s="41"/>
      <c r="AO92" s="37">
        <v>600</v>
      </c>
      <c r="AP92" s="37"/>
      <c r="AQ92" s="37"/>
      <c r="AR92" s="37"/>
      <c r="AS92" s="37"/>
      <c r="AT92" s="37"/>
      <c r="AU92" s="37"/>
      <c r="AV92" s="37"/>
      <c r="AW92" s="37">
        <v>0</v>
      </c>
      <c r="AX92" s="37"/>
      <c r="AY92" s="37"/>
      <c r="AZ92" s="37"/>
      <c r="BA92" s="37"/>
      <c r="BB92" s="37"/>
      <c r="BC92" s="37"/>
      <c r="BD92" s="37"/>
      <c r="BE92" s="37">
        <f t="shared" si="12"/>
        <v>600</v>
      </c>
      <c r="BF92" s="37"/>
      <c r="BG92" s="37"/>
      <c r="BH92" s="37"/>
      <c r="BI92" s="37"/>
      <c r="BJ92" s="37"/>
      <c r="BK92" s="37"/>
      <c r="BL92" s="37"/>
    </row>
    <row r="93" spans="1:65" x14ac:dyDescent="0.25">
      <c r="A93" s="38">
        <v>4</v>
      </c>
      <c r="B93" s="38"/>
      <c r="C93" s="38"/>
      <c r="D93" s="38"/>
      <c r="E93" s="38"/>
      <c r="F93" s="38"/>
      <c r="G93" s="39" t="s">
        <v>81</v>
      </c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1"/>
      <c r="Z93" s="42" t="s">
        <v>82</v>
      </c>
      <c r="AA93" s="42"/>
      <c r="AB93" s="42"/>
      <c r="AC93" s="42"/>
      <c r="AD93" s="42"/>
      <c r="AE93" s="39" t="s">
        <v>78</v>
      </c>
      <c r="AF93" s="40"/>
      <c r="AG93" s="40"/>
      <c r="AH93" s="40"/>
      <c r="AI93" s="40"/>
      <c r="AJ93" s="40"/>
      <c r="AK93" s="40"/>
      <c r="AL93" s="40"/>
      <c r="AM93" s="40"/>
      <c r="AN93" s="41"/>
      <c r="AO93" s="37">
        <v>30</v>
      </c>
      <c r="AP93" s="37"/>
      <c r="AQ93" s="37"/>
      <c r="AR93" s="37"/>
      <c r="AS93" s="37"/>
      <c r="AT93" s="37"/>
      <c r="AU93" s="37"/>
      <c r="AV93" s="37"/>
      <c r="AW93" s="37">
        <v>0</v>
      </c>
      <c r="AX93" s="37"/>
      <c r="AY93" s="37"/>
      <c r="AZ93" s="37"/>
      <c r="BA93" s="37"/>
      <c r="BB93" s="37"/>
      <c r="BC93" s="37"/>
      <c r="BD93" s="37"/>
      <c r="BE93" s="37">
        <f t="shared" ref="BE93:BE94" si="13">AW93+AO93</f>
        <v>30</v>
      </c>
      <c r="BF93" s="37"/>
      <c r="BG93" s="37"/>
      <c r="BH93" s="37"/>
      <c r="BI93" s="37"/>
      <c r="BJ93" s="37"/>
      <c r="BK93" s="37"/>
      <c r="BL93" s="37"/>
    </row>
    <row r="94" spans="1:65" x14ac:dyDescent="0.25">
      <c r="A94" s="38">
        <v>5</v>
      </c>
      <c r="B94" s="38"/>
      <c r="C94" s="38"/>
      <c r="D94" s="38"/>
      <c r="E94" s="38"/>
      <c r="F94" s="38"/>
      <c r="G94" s="39" t="s">
        <v>83</v>
      </c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1"/>
      <c r="Z94" s="42" t="s">
        <v>84</v>
      </c>
      <c r="AA94" s="42"/>
      <c r="AB94" s="42"/>
      <c r="AC94" s="42"/>
      <c r="AD94" s="42"/>
      <c r="AE94" s="39" t="s">
        <v>75</v>
      </c>
      <c r="AF94" s="40"/>
      <c r="AG94" s="40"/>
      <c r="AH94" s="40"/>
      <c r="AI94" s="40"/>
      <c r="AJ94" s="40"/>
      <c r="AK94" s="40"/>
      <c r="AL94" s="40"/>
      <c r="AM94" s="40"/>
      <c r="AN94" s="41"/>
      <c r="AO94" s="37">
        <f>13+5</f>
        <v>18</v>
      </c>
      <c r="AP94" s="37"/>
      <c r="AQ94" s="37"/>
      <c r="AR94" s="37"/>
      <c r="AS94" s="37"/>
      <c r="AT94" s="37"/>
      <c r="AU94" s="37"/>
      <c r="AV94" s="37"/>
      <c r="AW94" s="37">
        <v>0</v>
      </c>
      <c r="AX94" s="37"/>
      <c r="AY94" s="37"/>
      <c r="AZ94" s="37"/>
      <c r="BA94" s="37"/>
      <c r="BB94" s="37"/>
      <c r="BC94" s="37"/>
      <c r="BD94" s="37"/>
      <c r="BE94" s="37">
        <f t="shared" si="13"/>
        <v>18</v>
      </c>
      <c r="BF94" s="37"/>
      <c r="BG94" s="37"/>
      <c r="BH94" s="37"/>
      <c r="BI94" s="37"/>
      <c r="BJ94" s="37"/>
      <c r="BK94" s="37"/>
      <c r="BL94" s="37"/>
    </row>
    <row r="95" spans="1:65" x14ac:dyDescent="0.25">
      <c r="A95" s="38">
        <v>6</v>
      </c>
      <c r="B95" s="38"/>
      <c r="C95" s="38"/>
      <c r="D95" s="38"/>
      <c r="E95" s="38"/>
      <c r="F95" s="38"/>
      <c r="G95" s="39" t="s">
        <v>109</v>
      </c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1"/>
      <c r="Z95" s="42" t="s">
        <v>110</v>
      </c>
      <c r="AA95" s="42"/>
      <c r="AB95" s="42"/>
      <c r="AC95" s="42"/>
      <c r="AD95" s="42"/>
      <c r="AE95" s="39" t="s">
        <v>75</v>
      </c>
      <c r="AF95" s="40"/>
      <c r="AG95" s="40"/>
      <c r="AH95" s="40"/>
      <c r="AI95" s="40"/>
      <c r="AJ95" s="40"/>
      <c r="AK95" s="40"/>
      <c r="AL95" s="40"/>
      <c r="AM95" s="40"/>
      <c r="AN95" s="41"/>
      <c r="AO95" s="37">
        <v>238</v>
      </c>
      <c r="AP95" s="37"/>
      <c r="AQ95" s="37"/>
      <c r="AR95" s="37"/>
      <c r="AS95" s="37"/>
      <c r="AT95" s="37"/>
      <c r="AU95" s="37"/>
      <c r="AV95" s="37"/>
      <c r="AW95" s="37">
        <v>0</v>
      </c>
      <c r="AX95" s="37"/>
      <c r="AY95" s="37"/>
      <c r="AZ95" s="37"/>
      <c r="BA95" s="37"/>
      <c r="BB95" s="37"/>
      <c r="BC95" s="37"/>
      <c r="BD95" s="37"/>
      <c r="BE95" s="37">
        <f t="shared" ref="BE95:BE97" si="14">AW95+AO95</f>
        <v>238</v>
      </c>
      <c r="BF95" s="37"/>
      <c r="BG95" s="37"/>
      <c r="BH95" s="37"/>
      <c r="BI95" s="37"/>
      <c r="BJ95" s="37"/>
      <c r="BK95" s="37"/>
      <c r="BL95" s="37"/>
    </row>
    <row r="96" spans="1:65" x14ac:dyDescent="0.25">
      <c r="A96" s="38">
        <v>7</v>
      </c>
      <c r="B96" s="38"/>
      <c r="C96" s="38"/>
      <c r="D96" s="38"/>
      <c r="E96" s="38"/>
      <c r="F96" s="38"/>
      <c r="G96" s="39" t="s">
        <v>115</v>
      </c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1"/>
      <c r="Z96" s="42" t="s">
        <v>84</v>
      </c>
      <c r="AA96" s="42"/>
      <c r="AB96" s="42"/>
      <c r="AC96" s="42"/>
      <c r="AD96" s="42"/>
      <c r="AE96" s="39" t="s">
        <v>75</v>
      </c>
      <c r="AF96" s="40"/>
      <c r="AG96" s="40"/>
      <c r="AH96" s="40"/>
      <c r="AI96" s="40"/>
      <c r="AJ96" s="40"/>
      <c r="AK96" s="40"/>
      <c r="AL96" s="40"/>
      <c r="AM96" s="40"/>
      <c r="AN96" s="41"/>
      <c r="AO96" s="37">
        <v>1</v>
      </c>
      <c r="AP96" s="37"/>
      <c r="AQ96" s="37"/>
      <c r="AR96" s="37"/>
      <c r="AS96" s="37"/>
      <c r="AT96" s="37"/>
      <c r="AU96" s="37"/>
      <c r="AV96" s="37"/>
      <c r="AW96" s="37">
        <v>0</v>
      </c>
      <c r="AX96" s="37"/>
      <c r="AY96" s="37"/>
      <c r="AZ96" s="37"/>
      <c r="BA96" s="37"/>
      <c r="BB96" s="37"/>
      <c r="BC96" s="37"/>
      <c r="BD96" s="37"/>
      <c r="BE96" s="37">
        <f t="shared" si="14"/>
        <v>1</v>
      </c>
      <c r="BF96" s="37"/>
      <c r="BG96" s="37"/>
      <c r="BH96" s="37"/>
      <c r="BI96" s="37"/>
      <c r="BJ96" s="37"/>
      <c r="BK96" s="37"/>
      <c r="BL96" s="37"/>
    </row>
    <row r="97" spans="1:65" x14ac:dyDescent="0.25">
      <c r="A97" s="38">
        <v>8</v>
      </c>
      <c r="B97" s="38"/>
      <c r="C97" s="38"/>
      <c r="D97" s="38"/>
      <c r="E97" s="38"/>
      <c r="F97" s="38"/>
      <c r="G97" s="39" t="s">
        <v>111</v>
      </c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1"/>
      <c r="Z97" s="42" t="s">
        <v>112</v>
      </c>
      <c r="AA97" s="42"/>
      <c r="AB97" s="42"/>
      <c r="AC97" s="42"/>
      <c r="AD97" s="42"/>
      <c r="AE97" s="39" t="s">
        <v>75</v>
      </c>
      <c r="AF97" s="40"/>
      <c r="AG97" s="40"/>
      <c r="AH97" s="40"/>
      <c r="AI97" s="40"/>
      <c r="AJ97" s="40"/>
      <c r="AK97" s="40"/>
      <c r="AL97" s="40"/>
      <c r="AM97" s="40"/>
      <c r="AN97" s="41"/>
      <c r="AO97" s="37">
        <v>23750</v>
      </c>
      <c r="AP97" s="37"/>
      <c r="AQ97" s="37"/>
      <c r="AR97" s="37"/>
      <c r="AS97" s="37"/>
      <c r="AT97" s="37"/>
      <c r="AU97" s="37"/>
      <c r="AV97" s="37"/>
      <c r="AW97" s="37">
        <v>0</v>
      </c>
      <c r="AX97" s="37"/>
      <c r="AY97" s="37"/>
      <c r="AZ97" s="37"/>
      <c r="BA97" s="37"/>
      <c r="BB97" s="37"/>
      <c r="BC97" s="37"/>
      <c r="BD97" s="37"/>
      <c r="BE97" s="37">
        <f t="shared" si="14"/>
        <v>23750</v>
      </c>
      <c r="BF97" s="37"/>
      <c r="BG97" s="37"/>
      <c r="BH97" s="37"/>
      <c r="BI97" s="37"/>
      <c r="BJ97" s="37"/>
      <c r="BK97" s="37"/>
      <c r="BL97" s="37"/>
    </row>
    <row r="98" spans="1:65" x14ac:dyDescent="0.25">
      <c r="A98" s="38">
        <v>9</v>
      </c>
      <c r="B98" s="38"/>
      <c r="C98" s="38"/>
      <c r="D98" s="38"/>
      <c r="E98" s="38"/>
      <c r="F98" s="38"/>
      <c r="G98" s="39" t="s">
        <v>120</v>
      </c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1"/>
      <c r="Z98" s="42" t="s">
        <v>84</v>
      </c>
      <c r="AA98" s="42"/>
      <c r="AB98" s="42"/>
      <c r="AC98" s="42"/>
      <c r="AD98" s="42"/>
      <c r="AE98" s="39" t="s">
        <v>75</v>
      </c>
      <c r="AF98" s="40"/>
      <c r="AG98" s="40"/>
      <c r="AH98" s="40"/>
      <c r="AI98" s="40"/>
      <c r="AJ98" s="40"/>
      <c r="AK98" s="40"/>
      <c r="AL98" s="40"/>
      <c r="AM98" s="40"/>
      <c r="AN98" s="41"/>
      <c r="AO98" s="37">
        <v>0</v>
      </c>
      <c r="AP98" s="37"/>
      <c r="AQ98" s="37"/>
      <c r="AR98" s="37"/>
      <c r="AS98" s="37"/>
      <c r="AT98" s="37"/>
      <c r="AU98" s="37"/>
      <c r="AV98" s="37"/>
      <c r="AW98" s="37">
        <v>1</v>
      </c>
      <c r="AX98" s="37"/>
      <c r="AY98" s="37"/>
      <c r="AZ98" s="37"/>
      <c r="BA98" s="37"/>
      <c r="BB98" s="37"/>
      <c r="BC98" s="37"/>
      <c r="BD98" s="37"/>
      <c r="BE98" s="37">
        <f t="shared" ref="BE98:BE99" si="15">AW98+AO98</f>
        <v>1</v>
      </c>
      <c r="BF98" s="37"/>
      <c r="BG98" s="37"/>
      <c r="BH98" s="37"/>
      <c r="BI98" s="37"/>
      <c r="BJ98" s="37"/>
      <c r="BK98" s="37"/>
      <c r="BL98" s="37"/>
    </row>
    <row r="99" spans="1:65" x14ac:dyDescent="0.25">
      <c r="A99" s="38">
        <v>10</v>
      </c>
      <c r="B99" s="38"/>
      <c r="C99" s="38"/>
      <c r="D99" s="38"/>
      <c r="E99" s="38"/>
      <c r="F99" s="38"/>
      <c r="G99" s="39" t="s">
        <v>119</v>
      </c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1"/>
      <c r="Z99" s="42" t="s">
        <v>84</v>
      </c>
      <c r="AA99" s="42"/>
      <c r="AB99" s="42"/>
      <c r="AC99" s="42"/>
      <c r="AD99" s="42"/>
      <c r="AE99" s="39" t="s">
        <v>75</v>
      </c>
      <c r="AF99" s="40"/>
      <c r="AG99" s="40"/>
      <c r="AH99" s="40"/>
      <c r="AI99" s="40"/>
      <c r="AJ99" s="40"/>
      <c r="AK99" s="40"/>
      <c r="AL99" s="40"/>
      <c r="AM99" s="40"/>
      <c r="AN99" s="41"/>
      <c r="AO99" s="37">
        <v>1</v>
      </c>
      <c r="AP99" s="37"/>
      <c r="AQ99" s="37"/>
      <c r="AR99" s="37"/>
      <c r="AS99" s="37"/>
      <c r="AT99" s="37"/>
      <c r="AU99" s="37"/>
      <c r="AV99" s="37"/>
      <c r="AW99" s="37">
        <v>0</v>
      </c>
      <c r="AX99" s="37"/>
      <c r="AY99" s="37"/>
      <c r="AZ99" s="37"/>
      <c r="BA99" s="37"/>
      <c r="BB99" s="37"/>
      <c r="BC99" s="37"/>
      <c r="BD99" s="37"/>
      <c r="BE99" s="37">
        <f t="shared" si="15"/>
        <v>1</v>
      </c>
      <c r="BF99" s="37"/>
      <c r="BG99" s="37"/>
      <c r="BH99" s="37"/>
      <c r="BI99" s="37"/>
      <c r="BJ99" s="37"/>
      <c r="BK99" s="37"/>
      <c r="BL99" s="37"/>
    </row>
    <row r="100" spans="1:65" x14ac:dyDescent="0.25">
      <c r="A100" s="85">
        <v>0</v>
      </c>
      <c r="B100" s="85"/>
      <c r="C100" s="85"/>
      <c r="D100" s="85"/>
      <c r="E100" s="85"/>
      <c r="F100" s="85"/>
      <c r="G100" s="96" t="s">
        <v>85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8"/>
      <c r="Z100" s="93"/>
      <c r="AA100" s="93"/>
      <c r="AB100" s="93"/>
      <c r="AC100" s="93"/>
      <c r="AD100" s="93"/>
      <c r="AE100" s="96"/>
      <c r="AF100" s="97"/>
      <c r="AG100" s="97"/>
      <c r="AH100" s="97"/>
      <c r="AI100" s="97"/>
      <c r="AJ100" s="97"/>
      <c r="AK100" s="97"/>
      <c r="AL100" s="97"/>
      <c r="AM100" s="97"/>
      <c r="AN100" s="98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30"/>
    </row>
    <row r="101" spans="1:65" x14ac:dyDescent="0.25">
      <c r="A101" s="38">
        <v>1</v>
      </c>
      <c r="B101" s="38"/>
      <c r="C101" s="38"/>
      <c r="D101" s="38"/>
      <c r="E101" s="38"/>
      <c r="F101" s="38"/>
      <c r="G101" s="39" t="s">
        <v>86</v>
      </c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1"/>
      <c r="Z101" s="42" t="s">
        <v>66</v>
      </c>
      <c r="AA101" s="42"/>
      <c r="AB101" s="42"/>
      <c r="AC101" s="42"/>
      <c r="AD101" s="42"/>
      <c r="AE101" s="39" t="s">
        <v>78</v>
      </c>
      <c r="AF101" s="40"/>
      <c r="AG101" s="40"/>
      <c r="AH101" s="40"/>
      <c r="AI101" s="40"/>
      <c r="AJ101" s="40"/>
      <c r="AK101" s="40"/>
      <c r="AL101" s="40"/>
      <c r="AM101" s="40"/>
      <c r="AN101" s="41"/>
      <c r="AO101" s="37">
        <v>9.61</v>
      </c>
      <c r="AP101" s="37"/>
      <c r="AQ101" s="37"/>
      <c r="AR101" s="37"/>
      <c r="AS101" s="37"/>
      <c r="AT101" s="37"/>
      <c r="AU101" s="37"/>
      <c r="AV101" s="37"/>
      <c r="AW101" s="37">
        <v>0</v>
      </c>
      <c r="AX101" s="37"/>
      <c r="AY101" s="37"/>
      <c r="AZ101" s="37"/>
      <c r="BA101" s="37"/>
      <c r="BB101" s="37"/>
      <c r="BC101" s="37"/>
      <c r="BD101" s="37"/>
      <c r="BE101" s="37">
        <f>AW101+AO101</f>
        <v>9.61</v>
      </c>
      <c r="BF101" s="37"/>
      <c r="BG101" s="37"/>
      <c r="BH101" s="37"/>
      <c r="BI101" s="37"/>
      <c r="BJ101" s="37"/>
      <c r="BK101" s="37"/>
      <c r="BL101" s="37"/>
    </row>
    <row r="102" spans="1:65" x14ac:dyDescent="0.25">
      <c r="A102" s="38">
        <v>2</v>
      </c>
      <c r="B102" s="38"/>
      <c r="C102" s="38"/>
      <c r="D102" s="38"/>
      <c r="E102" s="38"/>
      <c r="F102" s="38"/>
      <c r="G102" s="39" t="s">
        <v>87</v>
      </c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1"/>
      <c r="Z102" s="42" t="s">
        <v>66</v>
      </c>
      <c r="AA102" s="42"/>
      <c r="AB102" s="42"/>
      <c r="AC102" s="42"/>
      <c r="AD102" s="42"/>
      <c r="AE102" s="39" t="s">
        <v>78</v>
      </c>
      <c r="AF102" s="40"/>
      <c r="AG102" s="40"/>
      <c r="AH102" s="40"/>
      <c r="AI102" s="40"/>
      <c r="AJ102" s="40"/>
      <c r="AK102" s="40"/>
      <c r="AL102" s="40"/>
      <c r="AM102" s="40"/>
      <c r="AN102" s="41"/>
      <c r="AO102" s="37">
        <v>345</v>
      </c>
      <c r="AP102" s="37"/>
      <c r="AQ102" s="37"/>
      <c r="AR102" s="37"/>
      <c r="AS102" s="37"/>
      <c r="AT102" s="37"/>
      <c r="AU102" s="37"/>
      <c r="AV102" s="37"/>
      <c r="AW102" s="37">
        <v>0</v>
      </c>
      <c r="AX102" s="37"/>
      <c r="AY102" s="37"/>
      <c r="AZ102" s="37"/>
      <c r="BA102" s="37"/>
      <c r="BB102" s="37"/>
      <c r="BC102" s="37"/>
      <c r="BD102" s="37"/>
      <c r="BE102" s="37">
        <f t="shared" ref="BE102:BE105" si="16">AW102+AO102</f>
        <v>345</v>
      </c>
      <c r="BF102" s="37"/>
      <c r="BG102" s="37"/>
      <c r="BH102" s="37"/>
      <c r="BI102" s="37"/>
      <c r="BJ102" s="37"/>
      <c r="BK102" s="37"/>
      <c r="BL102" s="37"/>
    </row>
    <row r="103" spans="1:65" x14ac:dyDescent="0.25">
      <c r="A103" s="38">
        <v>3</v>
      </c>
      <c r="B103" s="38"/>
      <c r="C103" s="38"/>
      <c r="D103" s="38"/>
      <c r="E103" s="38"/>
      <c r="F103" s="38"/>
      <c r="G103" s="39" t="s">
        <v>88</v>
      </c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1"/>
      <c r="Z103" s="42" t="s">
        <v>89</v>
      </c>
      <c r="AA103" s="42"/>
      <c r="AB103" s="42"/>
      <c r="AC103" s="42"/>
      <c r="AD103" s="42"/>
      <c r="AE103" s="39" t="s">
        <v>78</v>
      </c>
      <c r="AF103" s="40"/>
      <c r="AG103" s="40"/>
      <c r="AH103" s="40"/>
      <c r="AI103" s="40"/>
      <c r="AJ103" s="40"/>
      <c r="AK103" s="40"/>
      <c r="AL103" s="40"/>
      <c r="AM103" s="40"/>
      <c r="AN103" s="41"/>
      <c r="AO103" s="37">
        <v>0.2</v>
      </c>
      <c r="AP103" s="37"/>
      <c r="AQ103" s="37"/>
      <c r="AR103" s="37"/>
      <c r="AS103" s="37"/>
      <c r="AT103" s="37"/>
      <c r="AU103" s="37"/>
      <c r="AV103" s="37"/>
      <c r="AW103" s="37">
        <v>0</v>
      </c>
      <c r="AX103" s="37"/>
      <c r="AY103" s="37"/>
      <c r="AZ103" s="37"/>
      <c r="BA103" s="37"/>
      <c r="BB103" s="37"/>
      <c r="BC103" s="37"/>
      <c r="BD103" s="37"/>
      <c r="BE103" s="37">
        <f t="shared" si="16"/>
        <v>0.2</v>
      </c>
      <c r="BF103" s="37"/>
      <c r="BG103" s="37"/>
      <c r="BH103" s="37"/>
      <c r="BI103" s="37"/>
      <c r="BJ103" s="37"/>
      <c r="BK103" s="37"/>
      <c r="BL103" s="37"/>
    </row>
    <row r="104" spans="1:65" x14ac:dyDescent="0.25">
      <c r="A104" s="38">
        <v>4</v>
      </c>
      <c r="B104" s="38"/>
      <c r="C104" s="38"/>
      <c r="D104" s="38"/>
      <c r="E104" s="38"/>
      <c r="F104" s="38"/>
      <c r="G104" s="39" t="s">
        <v>90</v>
      </c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1"/>
      <c r="Z104" s="42" t="s">
        <v>89</v>
      </c>
      <c r="AA104" s="42"/>
      <c r="AB104" s="42"/>
      <c r="AC104" s="42"/>
      <c r="AD104" s="42"/>
      <c r="AE104" s="39" t="s">
        <v>78</v>
      </c>
      <c r="AF104" s="40"/>
      <c r="AG104" s="40"/>
      <c r="AH104" s="40"/>
      <c r="AI104" s="40"/>
      <c r="AJ104" s="40"/>
      <c r="AK104" s="40"/>
      <c r="AL104" s="40"/>
      <c r="AM104" s="40"/>
      <c r="AN104" s="41"/>
      <c r="AO104" s="37">
        <v>3</v>
      </c>
      <c r="AP104" s="37"/>
      <c r="AQ104" s="37"/>
      <c r="AR104" s="37"/>
      <c r="AS104" s="37"/>
      <c r="AT104" s="37"/>
      <c r="AU104" s="37"/>
      <c r="AV104" s="37"/>
      <c r="AW104" s="37">
        <v>0</v>
      </c>
      <c r="AX104" s="37"/>
      <c r="AY104" s="37"/>
      <c r="AZ104" s="37"/>
      <c r="BA104" s="37"/>
      <c r="BB104" s="37"/>
      <c r="BC104" s="37"/>
      <c r="BD104" s="37"/>
      <c r="BE104" s="37">
        <f t="shared" si="16"/>
        <v>3</v>
      </c>
      <c r="BF104" s="37"/>
      <c r="BG104" s="37"/>
      <c r="BH104" s="37"/>
      <c r="BI104" s="37"/>
      <c r="BJ104" s="37"/>
      <c r="BK104" s="37"/>
      <c r="BL104" s="37"/>
    </row>
    <row r="105" spans="1:65" x14ac:dyDescent="0.25">
      <c r="A105" s="38">
        <v>5</v>
      </c>
      <c r="B105" s="38"/>
      <c r="C105" s="38"/>
      <c r="D105" s="38"/>
      <c r="E105" s="38"/>
      <c r="F105" s="38"/>
      <c r="G105" s="39" t="s">
        <v>91</v>
      </c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1"/>
      <c r="Z105" s="42" t="s">
        <v>89</v>
      </c>
      <c r="AA105" s="42"/>
      <c r="AB105" s="42"/>
      <c r="AC105" s="42"/>
      <c r="AD105" s="42"/>
      <c r="AE105" s="39" t="s">
        <v>78</v>
      </c>
      <c r="AF105" s="40"/>
      <c r="AG105" s="40"/>
      <c r="AH105" s="40"/>
      <c r="AI105" s="40"/>
      <c r="AJ105" s="40"/>
      <c r="AK105" s="40"/>
      <c r="AL105" s="40"/>
      <c r="AM105" s="40"/>
      <c r="AN105" s="41"/>
      <c r="AO105" s="37">
        <v>7.9</v>
      </c>
      <c r="AP105" s="37"/>
      <c r="AQ105" s="37"/>
      <c r="AR105" s="37"/>
      <c r="AS105" s="37"/>
      <c r="AT105" s="37"/>
      <c r="AU105" s="37"/>
      <c r="AV105" s="37"/>
      <c r="AW105" s="37">
        <v>0</v>
      </c>
      <c r="AX105" s="37"/>
      <c r="AY105" s="37"/>
      <c r="AZ105" s="37"/>
      <c r="BA105" s="37"/>
      <c r="BB105" s="37"/>
      <c r="BC105" s="37"/>
      <c r="BD105" s="37"/>
      <c r="BE105" s="37">
        <f t="shared" si="16"/>
        <v>7.9</v>
      </c>
      <c r="BF105" s="37"/>
      <c r="BG105" s="37"/>
      <c r="BH105" s="37"/>
      <c r="BI105" s="37"/>
      <c r="BJ105" s="37"/>
      <c r="BK105" s="37"/>
      <c r="BL105" s="37"/>
    </row>
    <row r="106" spans="1:65" ht="15" customHeight="1" x14ac:dyDescent="0.25">
      <c r="A106" s="38">
        <v>6</v>
      </c>
      <c r="B106" s="38"/>
      <c r="C106" s="38"/>
      <c r="D106" s="38"/>
      <c r="E106" s="38"/>
      <c r="F106" s="38"/>
      <c r="G106" s="39" t="s">
        <v>113</v>
      </c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1"/>
      <c r="Z106" s="42" t="s">
        <v>89</v>
      </c>
      <c r="AA106" s="42"/>
      <c r="AB106" s="42"/>
      <c r="AC106" s="42"/>
      <c r="AD106" s="42"/>
      <c r="AE106" s="39" t="s">
        <v>78</v>
      </c>
      <c r="AF106" s="40"/>
      <c r="AG106" s="40"/>
      <c r="AH106" s="40"/>
      <c r="AI106" s="40"/>
      <c r="AJ106" s="40"/>
      <c r="AK106" s="40"/>
      <c r="AL106" s="40"/>
      <c r="AM106" s="40"/>
      <c r="AN106" s="41"/>
      <c r="AO106" s="37">
        <v>0.4</v>
      </c>
      <c r="AP106" s="37"/>
      <c r="AQ106" s="37"/>
      <c r="AR106" s="37"/>
      <c r="AS106" s="37"/>
      <c r="AT106" s="37"/>
      <c r="AU106" s="37"/>
      <c r="AV106" s="37"/>
      <c r="AW106" s="37">
        <v>0</v>
      </c>
      <c r="AX106" s="37"/>
      <c r="AY106" s="37"/>
      <c r="AZ106" s="37"/>
      <c r="BA106" s="37"/>
      <c r="BB106" s="37"/>
      <c r="BC106" s="37"/>
      <c r="BD106" s="37"/>
      <c r="BE106" s="37">
        <f t="shared" ref="BE106:BE108" si="17">AW106+AO106</f>
        <v>0.4</v>
      </c>
      <c r="BF106" s="37"/>
      <c r="BG106" s="37"/>
      <c r="BH106" s="37"/>
      <c r="BI106" s="37"/>
      <c r="BJ106" s="37"/>
      <c r="BK106" s="37"/>
      <c r="BL106" s="37"/>
    </row>
    <row r="107" spans="1:65" x14ac:dyDescent="0.25">
      <c r="A107" s="38">
        <v>7</v>
      </c>
      <c r="B107" s="38"/>
      <c r="C107" s="38"/>
      <c r="D107" s="38"/>
      <c r="E107" s="38"/>
      <c r="F107" s="38"/>
      <c r="G107" s="39" t="s">
        <v>116</v>
      </c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1"/>
      <c r="Z107" s="42" t="s">
        <v>89</v>
      </c>
      <c r="AA107" s="42"/>
      <c r="AB107" s="42"/>
      <c r="AC107" s="42"/>
      <c r="AD107" s="42"/>
      <c r="AE107" s="39" t="s">
        <v>78</v>
      </c>
      <c r="AF107" s="40"/>
      <c r="AG107" s="40"/>
      <c r="AH107" s="40"/>
      <c r="AI107" s="40"/>
      <c r="AJ107" s="40"/>
      <c r="AK107" s="40"/>
      <c r="AL107" s="40"/>
      <c r="AM107" s="40"/>
      <c r="AN107" s="41"/>
      <c r="AO107" s="37">
        <v>95</v>
      </c>
      <c r="AP107" s="37"/>
      <c r="AQ107" s="37"/>
      <c r="AR107" s="37"/>
      <c r="AS107" s="37"/>
      <c r="AT107" s="37"/>
      <c r="AU107" s="37"/>
      <c r="AV107" s="37"/>
      <c r="AW107" s="37">
        <v>0</v>
      </c>
      <c r="AX107" s="37"/>
      <c r="AY107" s="37"/>
      <c r="AZ107" s="37"/>
      <c r="BA107" s="37"/>
      <c r="BB107" s="37"/>
      <c r="BC107" s="37"/>
      <c r="BD107" s="37"/>
      <c r="BE107" s="37">
        <f t="shared" si="17"/>
        <v>95</v>
      </c>
      <c r="BF107" s="37"/>
      <c r="BG107" s="37"/>
      <c r="BH107" s="37"/>
      <c r="BI107" s="37"/>
      <c r="BJ107" s="37"/>
      <c r="BK107" s="37"/>
      <c r="BL107" s="37"/>
    </row>
    <row r="108" spans="1:65" x14ac:dyDescent="0.25">
      <c r="A108" s="38">
        <v>8</v>
      </c>
      <c r="B108" s="38"/>
      <c r="C108" s="38"/>
      <c r="D108" s="38"/>
      <c r="E108" s="38"/>
      <c r="F108" s="38"/>
      <c r="G108" s="39" t="s">
        <v>114</v>
      </c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1"/>
      <c r="Z108" s="42" t="s">
        <v>66</v>
      </c>
      <c r="AA108" s="42"/>
      <c r="AB108" s="42"/>
      <c r="AC108" s="42"/>
      <c r="AD108" s="42"/>
      <c r="AE108" s="39" t="s">
        <v>78</v>
      </c>
      <c r="AF108" s="40"/>
      <c r="AG108" s="40"/>
      <c r="AH108" s="40"/>
      <c r="AI108" s="40"/>
      <c r="AJ108" s="40"/>
      <c r="AK108" s="40"/>
      <c r="AL108" s="40"/>
      <c r="AM108" s="40"/>
      <c r="AN108" s="41"/>
      <c r="AO108" s="37">
        <v>4</v>
      </c>
      <c r="AP108" s="37"/>
      <c r="AQ108" s="37"/>
      <c r="AR108" s="37"/>
      <c r="AS108" s="37"/>
      <c r="AT108" s="37"/>
      <c r="AU108" s="37"/>
      <c r="AV108" s="37"/>
      <c r="AW108" s="37">
        <v>0</v>
      </c>
      <c r="AX108" s="37"/>
      <c r="AY108" s="37"/>
      <c r="AZ108" s="37"/>
      <c r="BA108" s="37"/>
      <c r="BB108" s="37"/>
      <c r="BC108" s="37"/>
      <c r="BD108" s="37"/>
      <c r="BE108" s="37">
        <f t="shared" si="17"/>
        <v>4</v>
      </c>
      <c r="BF108" s="37"/>
      <c r="BG108" s="37"/>
      <c r="BH108" s="37"/>
      <c r="BI108" s="37"/>
      <c r="BJ108" s="37"/>
      <c r="BK108" s="37"/>
      <c r="BL108" s="37"/>
    </row>
    <row r="109" spans="1:65" x14ac:dyDescent="0.25">
      <c r="A109" s="38">
        <v>9</v>
      </c>
      <c r="B109" s="38"/>
      <c r="C109" s="38"/>
      <c r="D109" s="38"/>
      <c r="E109" s="38"/>
      <c r="F109" s="38"/>
      <c r="G109" s="39" t="s">
        <v>121</v>
      </c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1"/>
      <c r="Z109" s="42" t="s">
        <v>89</v>
      </c>
      <c r="AA109" s="42"/>
      <c r="AB109" s="42"/>
      <c r="AC109" s="42"/>
      <c r="AD109" s="42"/>
      <c r="AE109" s="39" t="s">
        <v>78</v>
      </c>
      <c r="AF109" s="40"/>
      <c r="AG109" s="40"/>
      <c r="AH109" s="40"/>
      <c r="AI109" s="40"/>
      <c r="AJ109" s="40"/>
      <c r="AK109" s="40"/>
      <c r="AL109" s="40"/>
      <c r="AM109" s="40"/>
      <c r="AN109" s="41"/>
      <c r="AO109" s="37">
        <v>0</v>
      </c>
      <c r="AP109" s="37"/>
      <c r="AQ109" s="37"/>
      <c r="AR109" s="37"/>
      <c r="AS109" s="37"/>
      <c r="AT109" s="37"/>
      <c r="AU109" s="37"/>
      <c r="AV109" s="37"/>
      <c r="AW109" s="37">
        <v>70</v>
      </c>
      <c r="AX109" s="37"/>
      <c r="AY109" s="37"/>
      <c r="AZ109" s="37"/>
      <c r="BA109" s="37"/>
      <c r="BB109" s="37"/>
      <c r="BC109" s="37"/>
      <c r="BD109" s="37"/>
      <c r="BE109" s="37">
        <f t="shared" ref="BE109:BE110" si="18">AW109+AO109</f>
        <v>70</v>
      </c>
      <c r="BF109" s="37"/>
      <c r="BG109" s="37"/>
      <c r="BH109" s="37"/>
      <c r="BI109" s="37"/>
      <c r="BJ109" s="37"/>
      <c r="BK109" s="37"/>
      <c r="BL109" s="37"/>
    </row>
    <row r="110" spans="1:65" x14ac:dyDescent="0.25">
      <c r="A110" s="38">
        <v>10</v>
      </c>
      <c r="B110" s="38"/>
      <c r="C110" s="38"/>
      <c r="D110" s="38"/>
      <c r="E110" s="38"/>
      <c r="F110" s="38"/>
      <c r="G110" s="39" t="s">
        <v>122</v>
      </c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1"/>
      <c r="Z110" s="42" t="s">
        <v>89</v>
      </c>
      <c r="AA110" s="42"/>
      <c r="AB110" s="42"/>
      <c r="AC110" s="42"/>
      <c r="AD110" s="42"/>
      <c r="AE110" s="39" t="s">
        <v>78</v>
      </c>
      <c r="AF110" s="40"/>
      <c r="AG110" s="40"/>
      <c r="AH110" s="40"/>
      <c r="AI110" s="40"/>
      <c r="AJ110" s="40"/>
      <c r="AK110" s="40"/>
      <c r="AL110" s="40"/>
      <c r="AM110" s="40"/>
      <c r="AN110" s="41"/>
      <c r="AO110" s="37">
        <v>80</v>
      </c>
      <c r="AP110" s="37"/>
      <c r="AQ110" s="37"/>
      <c r="AR110" s="37"/>
      <c r="AS110" s="37"/>
      <c r="AT110" s="37"/>
      <c r="AU110" s="37"/>
      <c r="AV110" s="37"/>
      <c r="AW110" s="37">
        <v>0</v>
      </c>
      <c r="AX110" s="37"/>
      <c r="AY110" s="37"/>
      <c r="AZ110" s="37"/>
      <c r="BA110" s="37"/>
      <c r="BB110" s="37"/>
      <c r="BC110" s="37"/>
      <c r="BD110" s="37"/>
      <c r="BE110" s="37">
        <f t="shared" si="18"/>
        <v>80</v>
      </c>
      <c r="BF110" s="37"/>
      <c r="BG110" s="37"/>
      <c r="BH110" s="37"/>
      <c r="BI110" s="37"/>
      <c r="BJ110" s="37"/>
      <c r="BK110" s="37"/>
      <c r="BL110" s="37"/>
    </row>
    <row r="111" spans="1:65" x14ac:dyDescent="0.25">
      <c r="A111" s="85">
        <v>0</v>
      </c>
      <c r="B111" s="85"/>
      <c r="C111" s="85"/>
      <c r="D111" s="85"/>
      <c r="E111" s="85"/>
      <c r="F111" s="85"/>
      <c r="G111" s="96" t="s">
        <v>92</v>
      </c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8"/>
      <c r="Z111" s="93"/>
      <c r="AA111" s="93"/>
      <c r="AB111" s="93"/>
      <c r="AC111" s="93"/>
      <c r="AD111" s="93"/>
      <c r="AE111" s="96"/>
      <c r="AF111" s="97"/>
      <c r="AG111" s="97"/>
      <c r="AH111" s="97"/>
      <c r="AI111" s="97"/>
      <c r="AJ111" s="97"/>
      <c r="AK111" s="97"/>
      <c r="AL111" s="97"/>
      <c r="AM111" s="97"/>
      <c r="AN111" s="98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30"/>
    </row>
    <row r="112" spans="1:65" x14ac:dyDescent="0.25">
      <c r="A112" s="38">
        <v>1</v>
      </c>
      <c r="B112" s="38"/>
      <c r="C112" s="38"/>
      <c r="D112" s="38"/>
      <c r="E112" s="38"/>
      <c r="F112" s="38"/>
      <c r="G112" s="39" t="s">
        <v>93</v>
      </c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1"/>
      <c r="Z112" s="42" t="s">
        <v>94</v>
      </c>
      <c r="AA112" s="42"/>
      <c r="AB112" s="42"/>
      <c r="AC112" s="42"/>
      <c r="AD112" s="42"/>
      <c r="AE112" s="39" t="s">
        <v>78</v>
      </c>
      <c r="AF112" s="40"/>
      <c r="AG112" s="40"/>
      <c r="AH112" s="40"/>
      <c r="AI112" s="40"/>
      <c r="AJ112" s="40"/>
      <c r="AK112" s="40"/>
      <c r="AL112" s="40"/>
      <c r="AM112" s="40"/>
      <c r="AN112" s="41"/>
      <c r="AO112" s="37">
        <v>100</v>
      </c>
      <c r="AP112" s="37"/>
      <c r="AQ112" s="37"/>
      <c r="AR112" s="37"/>
      <c r="AS112" s="37"/>
      <c r="AT112" s="37"/>
      <c r="AU112" s="37"/>
      <c r="AV112" s="37"/>
      <c r="AW112" s="37">
        <v>0</v>
      </c>
      <c r="AX112" s="37"/>
      <c r="AY112" s="37"/>
      <c r="AZ112" s="37"/>
      <c r="BA112" s="37"/>
      <c r="BB112" s="37"/>
      <c r="BC112" s="37"/>
      <c r="BD112" s="37"/>
      <c r="BE112" s="37">
        <v>100</v>
      </c>
      <c r="BF112" s="37"/>
      <c r="BG112" s="37"/>
      <c r="BH112" s="37"/>
      <c r="BI112" s="37"/>
      <c r="BJ112" s="37"/>
      <c r="BK112" s="37"/>
      <c r="BL112" s="37"/>
    </row>
    <row r="113" spans="1:64" x14ac:dyDescent="0.25"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</row>
    <row r="115" spans="1:64" ht="15.75" x14ac:dyDescent="0.25">
      <c r="A115" s="103" t="s">
        <v>95</v>
      </c>
      <c r="B115" s="104"/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5"/>
      <c r="X115" s="105"/>
      <c r="Y115" s="105"/>
      <c r="Z115" s="105"/>
      <c r="AA115" s="105"/>
      <c r="AB115" s="105"/>
      <c r="AC115" s="105"/>
      <c r="AD115" s="105"/>
      <c r="AE115" s="105"/>
      <c r="AF115" s="105"/>
      <c r="AG115" s="105"/>
      <c r="AH115" s="105"/>
      <c r="AI115" s="105"/>
      <c r="AJ115" s="105"/>
      <c r="AK115" s="105"/>
      <c r="AL115" s="105"/>
      <c r="AM115" s="105"/>
      <c r="AN115" s="34"/>
      <c r="AO115" s="106" t="s">
        <v>96</v>
      </c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</row>
    <row r="116" spans="1:64" x14ac:dyDescent="0.25">
      <c r="W116" s="101" t="s">
        <v>97</v>
      </c>
      <c r="X116" s="101"/>
      <c r="Y116" s="101"/>
      <c r="Z116" s="101"/>
      <c r="AA116" s="101"/>
      <c r="AB116" s="101"/>
      <c r="AC116" s="101"/>
      <c r="AD116" s="101"/>
      <c r="AE116" s="101"/>
      <c r="AF116" s="101"/>
      <c r="AG116" s="101"/>
      <c r="AH116" s="101"/>
      <c r="AI116" s="101"/>
      <c r="AJ116" s="101"/>
      <c r="AK116" s="101"/>
      <c r="AL116" s="101"/>
      <c r="AM116" s="101"/>
      <c r="AO116" s="101" t="s">
        <v>98</v>
      </c>
      <c r="AP116" s="101"/>
      <c r="AQ116" s="101"/>
      <c r="AR116" s="101"/>
      <c r="AS116" s="101"/>
      <c r="AT116" s="101"/>
      <c r="AU116" s="101"/>
      <c r="AV116" s="101"/>
      <c r="AW116" s="101"/>
      <c r="AX116" s="101"/>
      <c r="AY116" s="101"/>
      <c r="AZ116" s="101"/>
      <c r="BA116" s="101"/>
      <c r="BB116" s="101"/>
      <c r="BC116" s="101"/>
      <c r="BD116" s="101"/>
      <c r="BE116" s="101"/>
      <c r="BF116" s="101"/>
      <c r="BG116" s="101"/>
    </row>
    <row r="117" spans="1:64" ht="15.75" x14ac:dyDescent="0.25">
      <c r="A117" s="108" t="s">
        <v>99</v>
      </c>
      <c r="B117" s="108"/>
      <c r="C117" s="108"/>
      <c r="D117" s="108"/>
      <c r="E117" s="108"/>
      <c r="F117" s="108"/>
    </row>
    <row r="118" spans="1:64" x14ac:dyDescent="0.25">
      <c r="A118" s="46" t="s">
        <v>100</v>
      </c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</row>
    <row r="119" spans="1:64" x14ac:dyDescent="0.25">
      <c r="A119" s="102" t="s">
        <v>101</v>
      </c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</row>
    <row r="120" spans="1:64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64" ht="15.75" x14ac:dyDescent="0.25">
      <c r="A121" s="103" t="s">
        <v>102</v>
      </c>
      <c r="B121" s="104"/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34"/>
      <c r="AO121" s="106" t="s">
        <v>103</v>
      </c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</row>
    <row r="122" spans="1:64" x14ac:dyDescent="0.25">
      <c r="W122" s="101" t="s">
        <v>97</v>
      </c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O122" s="101" t="s">
        <v>98</v>
      </c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</row>
    <row r="123" spans="1:64" x14ac:dyDescent="0.25">
      <c r="A123" s="99">
        <v>45974</v>
      </c>
      <c r="B123" s="100"/>
      <c r="C123" s="100"/>
      <c r="D123" s="100"/>
      <c r="E123" s="100"/>
      <c r="F123" s="100"/>
      <c r="G123" s="100"/>
      <c r="H123" s="100"/>
    </row>
    <row r="124" spans="1:64" x14ac:dyDescent="0.25">
      <c r="A124" s="101" t="s">
        <v>104</v>
      </c>
      <c r="B124" s="101"/>
      <c r="C124" s="101"/>
      <c r="D124" s="101"/>
      <c r="E124" s="101"/>
      <c r="F124" s="101"/>
      <c r="G124" s="101"/>
      <c r="H124" s="101"/>
      <c r="I124" s="35"/>
      <c r="J124" s="35"/>
      <c r="K124" s="35"/>
      <c r="L124" s="35"/>
      <c r="M124" s="35"/>
      <c r="N124" s="35"/>
      <c r="O124" s="35"/>
      <c r="P124" s="35"/>
      <c r="Q124" s="35"/>
    </row>
    <row r="125" spans="1:64" x14ac:dyDescent="0.25">
      <c r="A125" s="36" t="s">
        <v>105</v>
      </c>
    </row>
  </sheetData>
  <mergeCells count="440">
    <mergeCell ref="BE106:BL106"/>
    <mergeCell ref="BE107:BL107"/>
    <mergeCell ref="BE108:BL108"/>
    <mergeCell ref="AO106:AV106"/>
    <mergeCell ref="AO107:AV107"/>
    <mergeCell ref="AO108:AV108"/>
    <mergeCell ref="AW106:BD106"/>
    <mergeCell ref="AW107:BD107"/>
    <mergeCell ref="AW108:BD108"/>
    <mergeCell ref="Z106:AD106"/>
    <mergeCell ref="Z107:AD107"/>
    <mergeCell ref="Z108:AD108"/>
    <mergeCell ref="AE106:AN106"/>
    <mergeCell ref="AE107:AN107"/>
    <mergeCell ref="AE108:AN108"/>
    <mergeCell ref="A106:F106"/>
    <mergeCell ref="A107:F107"/>
    <mergeCell ref="A108:F108"/>
    <mergeCell ref="G106:Y106"/>
    <mergeCell ref="G107:Y107"/>
    <mergeCell ref="G108:Y108"/>
    <mergeCell ref="BE95:BL95"/>
    <mergeCell ref="BE96:BL96"/>
    <mergeCell ref="BE97:BL97"/>
    <mergeCell ref="AE95:AN95"/>
    <mergeCell ref="AE96:AN96"/>
    <mergeCell ref="AE97:AN97"/>
    <mergeCell ref="AO95:AV95"/>
    <mergeCell ref="AO96:AV96"/>
    <mergeCell ref="AO97:AV97"/>
    <mergeCell ref="A97:F97"/>
    <mergeCell ref="G95:Y95"/>
    <mergeCell ref="Z95:AD95"/>
    <mergeCell ref="G96:Y96"/>
    <mergeCell ref="G97:Y97"/>
    <mergeCell ref="Z96:AD96"/>
    <mergeCell ref="Z97:AD97"/>
    <mergeCell ref="AW84:BD84"/>
    <mergeCell ref="AW85:BD85"/>
    <mergeCell ref="AW86:BD86"/>
    <mergeCell ref="AW95:BD95"/>
    <mergeCell ref="AW96:BD96"/>
    <mergeCell ref="AW97:BD97"/>
    <mergeCell ref="A84:F84"/>
    <mergeCell ref="A85:F85"/>
    <mergeCell ref="A86:F86"/>
    <mergeCell ref="G84:Y84"/>
    <mergeCell ref="G85:Y85"/>
    <mergeCell ref="G86:Y86"/>
    <mergeCell ref="Z84:AD84"/>
    <mergeCell ref="A87:F87"/>
    <mergeCell ref="A88:F88"/>
    <mergeCell ref="G87:Y87"/>
    <mergeCell ref="G88:Y88"/>
    <mergeCell ref="BE84:BL84"/>
    <mergeCell ref="BE85:BL85"/>
    <mergeCell ref="BE86:BL86"/>
    <mergeCell ref="AE84:AN84"/>
    <mergeCell ref="AE85:AN85"/>
    <mergeCell ref="AE86:AN86"/>
    <mergeCell ref="AO84:AV84"/>
    <mergeCell ref="AO85:AV85"/>
    <mergeCell ref="AO86:AV86"/>
    <mergeCell ref="AC61:AJ61"/>
    <mergeCell ref="AK61:AR61"/>
    <mergeCell ref="A62:C62"/>
    <mergeCell ref="D62:AB62"/>
    <mergeCell ref="AC62:AJ62"/>
    <mergeCell ref="AK62:AR62"/>
    <mergeCell ref="A72:C72"/>
    <mergeCell ref="D72:AA72"/>
    <mergeCell ref="AB72:AI72"/>
    <mergeCell ref="AJ72:AQ72"/>
    <mergeCell ref="AR72:AY72"/>
    <mergeCell ref="A67:BL67"/>
    <mergeCell ref="A68:AY68"/>
    <mergeCell ref="A69:C70"/>
    <mergeCell ref="D69:AA70"/>
    <mergeCell ref="AB69:AI70"/>
    <mergeCell ref="AJ69:AQ70"/>
    <mergeCell ref="AR69:AY70"/>
    <mergeCell ref="A123:H123"/>
    <mergeCell ref="A124:H124"/>
    <mergeCell ref="A60:C60"/>
    <mergeCell ref="A61:C61"/>
    <mergeCell ref="D60:AB60"/>
    <mergeCell ref="D61:AB61"/>
    <mergeCell ref="Z85:AD85"/>
    <mergeCell ref="Z86:AD86"/>
    <mergeCell ref="A95:F95"/>
    <mergeCell ref="A96:F96"/>
    <mergeCell ref="A118:AS118"/>
    <mergeCell ref="A119:AS119"/>
    <mergeCell ref="A121:V121"/>
    <mergeCell ref="W121:AM121"/>
    <mergeCell ref="AO121:BG121"/>
    <mergeCell ref="W122:AM122"/>
    <mergeCell ref="AO122:BG122"/>
    <mergeCell ref="A115:V115"/>
    <mergeCell ref="W115:AM115"/>
    <mergeCell ref="AO115:BG115"/>
    <mergeCell ref="W116:AM116"/>
    <mergeCell ref="AO116:BG116"/>
    <mergeCell ref="A117:F117"/>
    <mergeCell ref="AC60:AJ60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7:BL77"/>
    <mergeCell ref="A77:F77"/>
    <mergeCell ref="G77:Y77"/>
    <mergeCell ref="Z77:AD77"/>
    <mergeCell ref="AE77:AN77"/>
    <mergeCell ref="AO77:AV77"/>
    <mergeCell ref="AW77:BD77"/>
    <mergeCell ref="A75:BL75"/>
    <mergeCell ref="A76:F76"/>
    <mergeCell ref="G76:Y76"/>
    <mergeCell ref="Z76:AD76"/>
    <mergeCell ref="AE76:AN76"/>
    <mergeCell ref="AO76:AV76"/>
    <mergeCell ref="AW76:BD76"/>
    <mergeCell ref="BE76:BL76"/>
    <mergeCell ref="D73:AA73"/>
    <mergeCell ref="AB73:AI73"/>
    <mergeCell ref="AJ73:AQ73"/>
    <mergeCell ref="AR73:AY73"/>
    <mergeCell ref="A71:C71"/>
    <mergeCell ref="D71:AA71"/>
    <mergeCell ref="AB71:AI71"/>
    <mergeCell ref="AJ71:AQ71"/>
    <mergeCell ref="AR71:AY71"/>
    <mergeCell ref="A73:C73"/>
    <mergeCell ref="A59:C59"/>
    <mergeCell ref="D59:AB59"/>
    <mergeCell ref="AC59:AJ59"/>
    <mergeCell ref="AK59:AR59"/>
    <mergeCell ref="AS59:AZ59"/>
    <mergeCell ref="A65:C65"/>
    <mergeCell ref="D65:AB65"/>
    <mergeCell ref="AC65:AJ65"/>
    <mergeCell ref="AK65:AR65"/>
    <mergeCell ref="AS65:AZ65"/>
    <mergeCell ref="AS60:AZ60"/>
    <mergeCell ref="AS61:AZ61"/>
    <mergeCell ref="AS62:AZ62"/>
    <mergeCell ref="A63:C63"/>
    <mergeCell ref="A64:C64"/>
    <mergeCell ref="D63:AB63"/>
    <mergeCell ref="D64:AB64"/>
    <mergeCell ref="AC63:AJ63"/>
    <mergeCell ref="AC64:AJ64"/>
    <mergeCell ref="AK63:AR63"/>
    <mergeCell ref="AK64:AR64"/>
    <mergeCell ref="AS63:AZ63"/>
    <mergeCell ref="AS64:AZ64"/>
    <mergeCell ref="AK60:AR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45:F45"/>
    <mergeCell ref="G45:BL45"/>
    <mergeCell ref="A50:AZ50"/>
    <mergeCell ref="A51:AZ51"/>
    <mergeCell ref="A52:C53"/>
    <mergeCell ref="D52:AB53"/>
    <mergeCell ref="AC52:AJ53"/>
    <mergeCell ref="AK52:AR53"/>
    <mergeCell ref="AS52:AZ53"/>
    <mergeCell ref="A46:F46"/>
    <mergeCell ref="G46:BL46"/>
    <mergeCell ref="A48:F48"/>
    <mergeCell ref="G48:BL48"/>
    <mergeCell ref="A47:F47"/>
    <mergeCell ref="G47:BL47"/>
    <mergeCell ref="A42:F42"/>
    <mergeCell ref="G42:BL42"/>
    <mergeCell ref="A43:F43"/>
    <mergeCell ref="G43:BL43"/>
    <mergeCell ref="A44:F44"/>
    <mergeCell ref="G44:BL44"/>
    <mergeCell ref="A39:F39"/>
    <mergeCell ref="G39:BL39"/>
    <mergeCell ref="A40:F40"/>
    <mergeCell ref="G40:BL40"/>
    <mergeCell ref="A41:F41"/>
    <mergeCell ref="G41:BL41"/>
    <mergeCell ref="A36:BL36"/>
    <mergeCell ref="A37:F37"/>
    <mergeCell ref="G37:BL37"/>
    <mergeCell ref="A38:F38"/>
    <mergeCell ref="G38:BL38"/>
    <mergeCell ref="A31:F31"/>
    <mergeCell ref="G31:BL31"/>
    <mergeCell ref="A33:BL33"/>
    <mergeCell ref="A34:BL34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E87:BL87"/>
    <mergeCell ref="BE88:BL88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W98:BD98"/>
    <mergeCell ref="AW99:BD99"/>
    <mergeCell ref="AO98:AV98"/>
    <mergeCell ref="AO99:AV99"/>
    <mergeCell ref="Z87:AD87"/>
    <mergeCell ref="Z88:AD88"/>
    <mergeCell ref="AE87:AN87"/>
    <mergeCell ref="AE88:AN88"/>
    <mergeCell ref="AO87:AV87"/>
    <mergeCell ref="AO88:AV88"/>
    <mergeCell ref="AW87:BD87"/>
    <mergeCell ref="AW88:BD88"/>
    <mergeCell ref="BE98:BL98"/>
    <mergeCell ref="BE99:BL99"/>
    <mergeCell ref="A109:F109"/>
    <mergeCell ref="A110:F110"/>
    <mergeCell ref="G109:Y109"/>
    <mergeCell ref="G110:Y110"/>
    <mergeCell ref="Z109:AD109"/>
    <mergeCell ref="Z110:AD110"/>
    <mergeCell ref="AE109:AN109"/>
    <mergeCell ref="AE110:AN110"/>
    <mergeCell ref="AW109:BD109"/>
    <mergeCell ref="AW110:BD110"/>
    <mergeCell ref="AO109:AV109"/>
    <mergeCell ref="AO110:AV110"/>
    <mergeCell ref="BE109:BL109"/>
    <mergeCell ref="BE110:BL110"/>
    <mergeCell ref="A98:F98"/>
    <mergeCell ref="A99:F99"/>
    <mergeCell ref="G98:Y98"/>
    <mergeCell ref="G99:Y99"/>
    <mergeCell ref="Z98:AD98"/>
    <mergeCell ref="Z99:AD99"/>
    <mergeCell ref="AE98:AN98"/>
    <mergeCell ref="AE99:AN99"/>
  </mergeCells>
  <conditionalFormatting sqref="G78:L78">
    <cfRule type="cellIs" dxfId="45" priority="46" stopIfTrue="1" operator="equal">
      <formula>#REF!</formula>
    </cfRule>
  </conditionalFormatting>
  <conditionalFormatting sqref="D55">
    <cfRule type="cellIs" dxfId="44" priority="45" stopIfTrue="1" operator="equal">
      <formula>#REF!</formula>
    </cfRule>
  </conditionalFormatting>
  <conditionalFormatting sqref="A78:F78">
    <cfRule type="cellIs" dxfId="43" priority="44" stopIfTrue="1" operator="equal">
      <formula>0</formula>
    </cfRule>
  </conditionalFormatting>
  <conditionalFormatting sqref="D56">
    <cfRule type="cellIs" dxfId="42" priority="43" stopIfTrue="1" operator="equal">
      <formula>$D55</formula>
    </cfRule>
  </conditionalFormatting>
  <conditionalFormatting sqref="D57">
    <cfRule type="cellIs" dxfId="41" priority="42" stopIfTrue="1" operator="equal">
      <formula>$D56</formula>
    </cfRule>
  </conditionalFormatting>
  <conditionalFormatting sqref="D58">
    <cfRule type="cellIs" dxfId="40" priority="41" stopIfTrue="1" operator="equal">
      <formula>$D57</formula>
    </cfRule>
  </conditionalFormatting>
  <conditionalFormatting sqref="D59:D64">
    <cfRule type="cellIs" dxfId="39" priority="40" stopIfTrue="1" operator="equal">
      <formula>$D58</formula>
    </cfRule>
  </conditionalFormatting>
  <conditionalFormatting sqref="D65">
    <cfRule type="cellIs" dxfId="38" priority="39" stopIfTrue="1" operator="equal">
      <formula>$D59</formula>
    </cfRule>
  </conditionalFormatting>
  <conditionalFormatting sqref="G79">
    <cfRule type="cellIs" dxfId="37" priority="38" stopIfTrue="1" operator="equal">
      <formula>$G78</formula>
    </cfRule>
  </conditionalFormatting>
  <conditionalFormatting sqref="A79:F79">
    <cfRule type="cellIs" dxfId="36" priority="37" stopIfTrue="1" operator="equal">
      <formula>0</formula>
    </cfRule>
  </conditionalFormatting>
  <conditionalFormatting sqref="G80">
    <cfRule type="cellIs" dxfId="35" priority="36" stopIfTrue="1" operator="equal">
      <formula>$G79</formula>
    </cfRule>
  </conditionalFormatting>
  <conditionalFormatting sqref="A80:F88">
    <cfRule type="cellIs" dxfId="34" priority="35" stopIfTrue="1" operator="equal">
      <formula>0</formula>
    </cfRule>
  </conditionalFormatting>
  <conditionalFormatting sqref="G81">
    <cfRule type="cellIs" dxfId="33" priority="34" stopIfTrue="1" operator="equal">
      <formula>$G80</formula>
    </cfRule>
  </conditionalFormatting>
  <conditionalFormatting sqref="A81:F81">
    <cfRule type="cellIs" dxfId="32" priority="33" stopIfTrue="1" operator="equal">
      <formula>0</formula>
    </cfRule>
  </conditionalFormatting>
  <conditionalFormatting sqref="G82">
    <cfRule type="cellIs" dxfId="31" priority="32" stopIfTrue="1" operator="equal">
      <formula>$G81</formula>
    </cfRule>
  </conditionalFormatting>
  <conditionalFormatting sqref="A82:F82">
    <cfRule type="cellIs" dxfId="30" priority="31" stopIfTrue="1" operator="equal">
      <formula>0</formula>
    </cfRule>
  </conditionalFormatting>
  <conditionalFormatting sqref="G83:G88">
    <cfRule type="cellIs" dxfId="29" priority="30" stopIfTrue="1" operator="equal">
      <formula>$G82</formula>
    </cfRule>
  </conditionalFormatting>
  <conditionalFormatting sqref="A83:F88">
    <cfRule type="cellIs" dxfId="28" priority="29" stopIfTrue="1" operator="equal">
      <formula>0</formula>
    </cfRule>
  </conditionalFormatting>
  <conditionalFormatting sqref="G89">
    <cfRule type="cellIs" dxfId="27" priority="28" stopIfTrue="1" operator="equal">
      <formula>$G83</formula>
    </cfRule>
  </conditionalFormatting>
  <conditionalFormatting sqref="A89:F89">
    <cfRule type="cellIs" dxfId="26" priority="27" stopIfTrue="1" operator="equal">
      <formula>0</formula>
    </cfRule>
  </conditionalFormatting>
  <conditionalFormatting sqref="G90">
    <cfRule type="cellIs" dxfId="25" priority="26" stopIfTrue="1" operator="equal">
      <formula>$G89</formula>
    </cfRule>
  </conditionalFormatting>
  <conditionalFormatting sqref="A90:F90">
    <cfRule type="cellIs" dxfId="24" priority="25" stopIfTrue="1" operator="equal">
      <formula>0</formula>
    </cfRule>
  </conditionalFormatting>
  <conditionalFormatting sqref="G91">
    <cfRule type="cellIs" dxfId="23" priority="24" stopIfTrue="1" operator="equal">
      <formula>$G90</formula>
    </cfRule>
  </conditionalFormatting>
  <conditionalFormatting sqref="A91:F91">
    <cfRule type="cellIs" dxfId="22" priority="23" stopIfTrue="1" operator="equal">
      <formula>0</formula>
    </cfRule>
  </conditionalFormatting>
  <conditionalFormatting sqref="G92">
    <cfRule type="cellIs" dxfId="21" priority="22" stopIfTrue="1" operator="equal">
      <formula>$G91</formula>
    </cfRule>
  </conditionalFormatting>
  <conditionalFormatting sqref="A92:F92">
    <cfRule type="cellIs" dxfId="20" priority="21" stopIfTrue="1" operator="equal">
      <formula>0</formula>
    </cfRule>
  </conditionalFormatting>
  <conditionalFormatting sqref="G93">
    <cfRule type="cellIs" dxfId="19" priority="20" stopIfTrue="1" operator="equal">
      <formula>$G92</formula>
    </cfRule>
  </conditionalFormatting>
  <conditionalFormatting sqref="A93:F93">
    <cfRule type="cellIs" dxfId="18" priority="19" stopIfTrue="1" operator="equal">
      <formula>0</formula>
    </cfRule>
  </conditionalFormatting>
  <conditionalFormatting sqref="G94:G99">
    <cfRule type="cellIs" dxfId="17" priority="18" stopIfTrue="1" operator="equal">
      <formula>$G93</formula>
    </cfRule>
  </conditionalFormatting>
  <conditionalFormatting sqref="A94:F99">
    <cfRule type="cellIs" dxfId="16" priority="17" stopIfTrue="1" operator="equal">
      <formula>0</formula>
    </cfRule>
  </conditionalFormatting>
  <conditionalFormatting sqref="G100">
    <cfRule type="cellIs" dxfId="15" priority="16" stopIfTrue="1" operator="equal">
      <formula>$G94</formula>
    </cfRule>
  </conditionalFormatting>
  <conditionalFormatting sqref="A100:F100">
    <cfRule type="cellIs" dxfId="14" priority="15" stopIfTrue="1" operator="equal">
      <formula>0</formula>
    </cfRule>
  </conditionalFormatting>
  <conditionalFormatting sqref="G101">
    <cfRule type="cellIs" dxfId="13" priority="14" stopIfTrue="1" operator="equal">
      <formula>$G100</formula>
    </cfRule>
  </conditionalFormatting>
  <conditionalFormatting sqref="A101:F101">
    <cfRule type="cellIs" dxfId="12" priority="13" stopIfTrue="1" operator="equal">
      <formula>0</formula>
    </cfRule>
  </conditionalFormatting>
  <conditionalFormatting sqref="G102">
    <cfRule type="cellIs" dxfId="11" priority="12" stopIfTrue="1" operator="equal">
      <formula>$G101</formula>
    </cfRule>
  </conditionalFormatting>
  <conditionalFormatting sqref="A102:F110">
    <cfRule type="cellIs" dxfId="10" priority="11" stopIfTrue="1" operator="equal">
      <formula>0</formula>
    </cfRule>
  </conditionalFormatting>
  <conditionalFormatting sqref="G103">
    <cfRule type="cellIs" dxfId="9" priority="10" stopIfTrue="1" operator="equal">
      <formula>$G102</formula>
    </cfRule>
  </conditionalFormatting>
  <conditionalFormatting sqref="A103:F103">
    <cfRule type="cellIs" dxfId="8" priority="9" stopIfTrue="1" operator="equal">
      <formula>0</formula>
    </cfRule>
  </conditionalFormatting>
  <conditionalFormatting sqref="G104">
    <cfRule type="cellIs" dxfId="7" priority="8" stopIfTrue="1" operator="equal">
      <formula>$G103</formula>
    </cfRule>
  </conditionalFormatting>
  <conditionalFormatting sqref="A104:F104">
    <cfRule type="cellIs" dxfId="6" priority="7" stopIfTrue="1" operator="equal">
      <formula>0</formula>
    </cfRule>
  </conditionalFormatting>
  <conditionalFormatting sqref="G105:G110">
    <cfRule type="cellIs" dxfId="5" priority="6" stopIfTrue="1" operator="equal">
      <formula>$G104</formula>
    </cfRule>
  </conditionalFormatting>
  <conditionalFormatting sqref="A105:F110">
    <cfRule type="cellIs" dxfId="4" priority="5" stopIfTrue="1" operator="equal">
      <formula>0</formula>
    </cfRule>
  </conditionalFormatting>
  <conditionalFormatting sqref="G111">
    <cfRule type="cellIs" dxfId="3" priority="4" stopIfTrue="1" operator="equal">
      <formula>$G105</formula>
    </cfRule>
  </conditionalFormatting>
  <conditionalFormatting sqref="A111:F111">
    <cfRule type="cellIs" dxfId="2" priority="3" stopIfTrue="1" operator="equal">
      <formula>0</formula>
    </cfRule>
  </conditionalFormatting>
  <conditionalFormatting sqref="G112">
    <cfRule type="cellIs" dxfId="1" priority="2" stopIfTrue="1" operator="equal">
      <formula>$G111</formula>
    </cfRule>
  </conditionalFormatting>
  <conditionalFormatting sqref="A112:F112">
    <cfRule type="cellIs" dxfId="0" priority="1" stopIfTrue="1" operator="equal">
      <formula>0</formula>
    </cfRule>
  </conditionalFormatting>
  <pageMargins left="0.7" right="0.7" top="0.75" bottom="0.75" header="0.3" footer="0.3"/>
  <pageSetup paperSize="9" scale="71" orientation="landscape" verticalDpi="180" r:id="rId1"/>
  <rowBreaks count="2" manualBreakCount="2">
    <brk id="26" max="16383" man="1"/>
    <brk id="61" max="6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2025-11-13T14:26:37Z</dcterms:modified>
</cp:coreProperties>
</file>